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ocuments\Back up pen drive 2020\Red Maiz\Red 23-24\Resultados\Resultados primera tanda\"/>
    </mc:Choice>
  </mc:AlternateContent>
  <xr:revisionPtr revIDLastSave="0" documentId="13_ncr:1_{37EBBEA6-B3AF-4FDC-98DB-50CF3FE00626}" xr6:coauthVersionLast="47" xr6:coauthVersionMax="47" xr10:uidLastSave="{00000000-0000-0000-0000-000000000000}"/>
  <bookViews>
    <workbookView xWindow="-120" yWindow="-120" windowWidth="20730" windowHeight="11160" xr2:uid="{A593C263-A080-42DC-AEBD-7F4ED79006A6}"/>
  </bookViews>
  <sheets>
    <sheet name="SD Temprana" sheetId="1" r:id="rId1"/>
    <sheet name="Riego Tardía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37" i="2" l="1"/>
  <c r="N41" i="2"/>
  <c r="M41" i="2"/>
  <c r="L41" i="2"/>
  <c r="K41" i="2"/>
  <c r="J41" i="2"/>
  <c r="I41" i="2"/>
  <c r="H41" i="2"/>
  <c r="G41" i="2"/>
  <c r="F41" i="2"/>
  <c r="E41" i="2"/>
  <c r="D41" i="2"/>
  <c r="N40" i="2"/>
  <c r="M40" i="2"/>
  <c r="L40" i="2"/>
  <c r="K40" i="2"/>
  <c r="J40" i="2"/>
  <c r="I40" i="2"/>
  <c r="H40" i="2"/>
  <c r="G40" i="2"/>
  <c r="F40" i="2"/>
  <c r="E40" i="2"/>
  <c r="D40" i="2"/>
  <c r="M37" i="2"/>
  <c r="L37" i="2"/>
  <c r="K37" i="2"/>
  <c r="J37" i="2"/>
  <c r="I37" i="2"/>
  <c r="H37" i="2"/>
  <c r="G37" i="2"/>
  <c r="F37" i="2"/>
  <c r="E37" i="2"/>
  <c r="D37" i="2"/>
  <c r="N44" i="1"/>
  <c r="M44" i="1"/>
  <c r="L44" i="1"/>
  <c r="K44" i="1"/>
  <c r="J44" i="1"/>
  <c r="I44" i="1"/>
  <c r="H44" i="1"/>
  <c r="G44" i="1"/>
  <c r="F44" i="1"/>
  <c r="E44" i="1"/>
  <c r="D44" i="1"/>
  <c r="N43" i="1"/>
  <c r="M43" i="1"/>
  <c r="L43" i="1"/>
  <c r="K43" i="1"/>
  <c r="J43" i="1"/>
  <c r="I43" i="1"/>
  <c r="G43" i="1"/>
  <c r="F43" i="1"/>
  <c r="E43" i="1"/>
  <c r="D43" i="1"/>
  <c r="N40" i="1"/>
  <c r="M40" i="1"/>
  <c r="L40" i="1"/>
  <c r="K40" i="1"/>
  <c r="J40" i="1"/>
  <c r="I40" i="1"/>
  <c r="H40" i="1"/>
  <c r="H43" i="1" s="1"/>
  <c r="G40" i="1"/>
  <c r="F40" i="1"/>
  <c r="E40" i="1"/>
  <c r="D40" i="1"/>
</calcChain>
</file>

<file path=xl/sharedStrings.xml><?xml version="1.0" encoding="utf-8"?>
<sst xmlns="http://schemas.openxmlformats.org/spreadsheetml/2006/main" count="301" uniqueCount="120">
  <si>
    <t>MAIZ-ENSAYO COMPARATIVO DE RENDIMIENTO-CORONEL SUAREZ</t>
  </si>
  <si>
    <t>Mes</t>
  </si>
  <si>
    <t>Pecipitación mensual(mm)</t>
  </si>
  <si>
    <t>Por:</t>
  </si>
  <si>
    <t>Juan Ignacio Graff</t>
  </si>
  <si>
    <t>Por: Juan Ignacio Graff</t>
  </si>
  <si>
    <t>Mayo</t>
  </si>
  <si>
    <t>Junio</t>
  </si>
  <si>
    <t>SIEMBRA: 6/11/2023</t>
  </si>
  <si>
    <t>EMERGENCIA:  17/11/2023</t>
  </si>
  <si>
    <t>Julio</t>
  </si>
  <si>
    <t>HERBICIDA PREEMERGENTE:     2 kg/ha Atrazina + 2 L/ha Glifosato</t>
  </si>
  <si>
    <t>Agosto</t>
  </si>
  <si>
    <t>FERTILIZACION:</t>
  </si>
  <si>
    <t xml:space="preserve">Urea: 6 hojas: kg/ha </t>
  </si>
  <si>
    <t>200 kg/ha</t>
  </si>
  <si>
    <t>Septiembre</t>
  </si>
  <si>
    <t>Nº REPETICIONES: 4</t>
  </si>
  <si>
    <t>Octubre</t>
  </si>
  <si>
    <r>
      <t>Scia Parcela : 12,48 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 xml:space="preserve"> (4 surcos 0,52 m x 6 m)        COSECHA 6,24 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( 2 surcos 0,52x6m)</t>
    </r>
  </si>
  <si>
    <t>Noviembre</t>
  </si>
  <si>
    <t>Nº HIBRIDOS: 26</t>
  </si>
  <si>
    <t>Diciembre</t>
  </si>
  <si>
    <t>Enero</t>
  </si>
  <si>
    <t>Altura</t>
  </si>
  <si>
    <t>VUELCO</t>
  </si>
  <si>
    <t>Humedad</t>
  </si>
  <si>
    <t>Rendimiento</t>
  </si>
  <si>
    <t>Febrero</t>
  </si>
  <si>
    <t>N° O</t>
  </si>
  <si>
    <t>CRIADERO</t>
  </si>
  <si>
    <t>HIBRIDO</t>
  </si>
  <si>
    <t>Días E-VT</t>
  </si>
  <si>
    <t>Fecha VT</t>
  </si>
  <si>
    <t>Días E-R1</t>
  </si>
  <si>
    <t>Fecha R1</t>
  </si>
  <si>
    <t>plantas</t>
  </si>
  <si>
    <t>(1-5)</t>
  </si>
  <si>
    <t>Mac fert/pl</t>
  </si>
  <si>
    <t>Densidad</t>
  </si>
  <si>
    <t>Espigas/pl</t>
  </si>
  <si>
    <t>%</t>
  </si>
  <si>
    <t>(14,5% H°)</t>
  </si>
  <si>
    <t>Letras</t>
  </si>
  <si>
    <t>Marzo</t>
  </si>
  <si>
    <t>ACA</t>
  </si>
  <si>
    <t>ACA EXP 23 MZ 240 VIP 3 CL</t>
  </si>
  <si>
    <t>A</t>
  </si>
  <si>
    <t>Abril</t>
  </si>
  <si>
    <t xml:space="preserve">Limagrain </t>
  </si>
  <si>
    <t>LG 30849 VIP3</t>
  </si>
  <si>
    <t>B</t>
  </si>
  <si>
    <t>SPS</t>
  </si>
  <si>
    <t>SPS 2743 VIPTERA 3</t>
  </si>
  <si>
    <t>C</t>
  </si>
  <si>
    <t>Pioneer</t>
  </si>
  <si>
    <t>P2021 PWUE</t>
  </si>
  <si>
    <t>D</t>
  </si>
  <si>
    <t>ACA 470 VT3 PRO</t>
  </si>
  <si>
    <t>E</t>
  </si>
  <si>
    <t>Brevant</t>
  </si>
  <si>
    <t>BRV 8472PWUN</t>
  </si>
  <si>
    <t>ACA 476 VT3 PRO</t>
  </si>
  <si>
    <t>Qseeds</t>
  </si>
  <si>
    <t>QS 7501 MG LL</t>
  </si>
  <si>
    <t>F</t>
  </si>
  <si>
    <t>ACA 484 VT3 PRO</t>
  </si>
  <si>
    <t>NORD SEMILLAS</t>
  </si>
  <si>
    <t>ARON PWU</t>
  </si>
  <si>
    <t>QS 7201 MG RR LL</t>
  </si>
  <si>
    <t>ACA 490 VT3</t>
  </si>
  <si>
    <t>G</t>
  </si>
  <si>
    <t>BRV 8421PWUEN</t>
  </si>
  <si>
    <t>ACA 473 VT3 PRO</t>
  </si>
  <si>
    <t>BRV 8380PWUE</t>
  </si>
  <si>
    <t>SPS 2615 VIPTERA 3</t>
  </si>
  <si>
    <t>Nidera</t>
  </si>
  <si>
    <t>NS 7621 VIP 3</t>
  </si>
  <si>
    <t>AGS</t>
  </si>
  <si>
    <t>MH5 1.1</t>
  </si>
  <si>
    <t>ACA EXP 23 MZ 220 VT3P</t>
  </si>
  <si>
    <t>NS 7921 CLViP 3</t>
  </si>
  <si>
    <t>P0622 VYHR   </t>
  </si>
  <si>
    <t>ACRUX PWUE</t>
  </si>
  <si>
    <t>ACA 482 VT3 PRO</t>
  </si>
  <si>
    <t>Produsem</t>
  </si>
  <si>
    <t>PAN 5323 RE</t>
  </si>
  <si>
    <t>MH7 1.1</t>
  </si>
  <si>
    <t>Promedio</t>
  </si>
  <si>
    <t>dms P&lt;0,05</t>
  </si>
  <si>
    <t>C.V. %</t>
  </si>
  <si>
    <t>Máximo</t>
  </si>
  <si>
    <t>Mínimo</t>
  </si>
  <si>
    <t>*</t>
  </si>
  <si>
    <t>n.s.</t>
  </si>
  <si>
    <t>Los valores seguidos por la misma letra no difieren significativamente P&lt;0,05</t>
  </si>
  <si>
    <t xml:space="preserve">dms= Diferencias mínimas significativas P&lt;0,05 </t>
  </si>
  <si>
    <t xml:space="preserve">C.V.= Coeficiente de variación </t>
  </si>
  <si>
    <t>n.s. sin efecto significativo del genotipo | * efecto significativo del genotipo</t>
  </si>
  <si>
    <t>SIEMBRA: 17/11/2023</t>
  </si>
  <si>
    <t>EMERGENCIA: 26/11/2023</t>
  </si>
  <si>
    <t xml:space="preserve">HERBICIDA PREEMERGENTE: </t>
  </si>
  <si>
    <t xml:space="preserve"> 2 kg/ha Atrazina + 2 L/ha Glifosato</t>
  </si>
  <si>
    <t>Nº REPETICIONES:    4</t>
  </si>
  <si>
    <t>Nº HIBRIDOS: 22</t>
  </si>
  <si>
    <t>HUMEDAD</t>
  </si>
  <si>
    <t>Altura pl</t>
  </si>
  <si>
    <t>NK</t>
  </si>
  <si>
    <t>NK 842 VIPTERA3</t>
  </si>
  <si>
    <t>NK 835 VIPTERA3</t>
  </si>
  <si>
    <t>NK 855 VIPTERA3</t>
  </si>
  <si>
    <t xml:space="preserve"> P1669 VYHR </t>
  </si>
  <si>
    <t>H</t>
  </si>
  <si>
    <t>I</t>
  </si>
  <si>
    <t>Màximo</t>
  </si>
  <si>
    <t>CAMPAÑA 2023-24 SIEMBRA TARDÍA RIEGO (52 cm entre surcos)</t>
  </si>
  <si>
    <t xml:space="preserve">FERTILIZACION CON LA SIEMBRA:  120 kg/ha DAP     Urea: 6 hojas: 300 kg/ha </t>
  </si>
  <si>
    <r>
      <t>Scia Parcela : 12,48 m</t>
    </r>
    <r>
      <rPr>
        <b/>
        <vertAlign val="superscript"/>
        <sz val="10"/>
        <color theme="1"/>
        <rFont val="Arial"/>
        <family val="2"/>
      </rPr>
      <t>2</t>
    </r>
    <r>
      <rPr>
        <b/>
        <sz val="10"/>
        <color theme="1"/>
        <rFont val="Arial"/>
        <family val="2"/>
      </rPr>
      <t xml:space="preserve"> (4 surcos 0,52 m x 6 m)        COSECHA 5,25 m</t>
    </r>
    <r>
      <rPr>
        <b/>
        <vertAlign val="superscript"/>
        <sz val="10"/>
        <color theme="1"/>
        <rFont val="Arial"/>
        <family val="2"/>
      </rPr>
      <t>2</t>
    </r>
    <r>
      <rPr>
        <b/>
        <sz val="10"/>
        <color theme="1"/>
        <rFont val="Arial"/>
        <family val="2"/>
      </rPr>
      <t>( 2 surcos 0,52x 5m)</t>
    </r>
  </si>
  <si>
    <t>CAMPAÑA 2023-24 SIEMBRA DIRECTA (52 cm entre surcos)</t>
  </si>
  <si>
    <t>ACA 471 VT3P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</si>
</sst>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d/mmm"/>
    <numFmt numFmtId="165" formatCode="0.0"/>
  </numFmts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</font>
    <font>
      <b/>
      <sz val="10"/>
      <name val="Arial"/>
      <family val="2"/>
    </font>
    <font>
      <b/>
      <vertAlign val="superscript"/>
      <sz val="10"/>
      <name val="Arial"/>
      <family val="2"/>
    </font>
    <font>
      <sz val="10"/>
      <name val="Arial"/>
      <family val="2"/>
    </font>
    <font>
      <sz val="1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1"/>
      <name val="Arial"/>
      <family val="2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b/>
      <sz val="14"/>
      <color theme="1"/>
      <name val="Calibri"/>
      <family val="2"/>
      <scheme val="minor"/>
    </font>
    <font>
      <b/>
      <sz val="14"/>
      <color theme="1"/>
      <name val="Arial"/>
      <family val="2"/>
    </font>
    <font>
      <b/>
      <sz val="10"/>
      <color rgb="FFC00000"/>
      <name val="Arial"/>
      <family val="2"/>
    </font>
    <font>
      <b/>
      <sz val="11"/>
      <color theme="1"/>
      <name val="Calibri"/>
      <family val="2"/>
    </font>
    <font>
      <sz val="10"/>
      <color theme="1"/>
      <name val="Calibri"/>
      <family val="2"/>
    </font>
    <font>
      <b/>
      <sz val="14"/>
      <color theme="1"/>
      <name val="Calibri"/>
      <family val="2"/>
    </font>
    <font>
      <b/>
      <vertAlign val="superscript"/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theme="0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1" fillId="0" borderId="0"/>
  </cellStyleXfs>
  <cellXfs count="154">
    <xf numFmtId="0" fontId="0" fillId="0" borderId="0" xfId="0"/>
    <xf numFmtId="0" fontId="1" fillId="0" borderId="0" xfId="1" applyAlignment="1">
      <alignment horizontal="left" vertical="center"/>
    </xf>
    <xf numFmtId="0" fontId="1" fillId="0" borderId="0" xfId="1"/>
    <xf numFmtId="0" fontId="4" fillId="0" borderId="1" xfId="1" applyFont="1" applyBorder="1" applyAlignment="1">
      <alignment horizontal="center"/>
    </xf>
    <xf numFmtId="0" fontId="3" fillId="0" borderId="0" xfId="1" applyFont="1" applyAlignment="1">
      <alignment horizontal="left"/>
    </xf>
    <xf numFmtId="0" fontId="3" fillId="0" borderId="0" xfId="1" applyFont="1"/>
    <xf numFmtId="0" fontId="3" fillId="0" borderId="0" xfId="1" applyFont="1" applyAlignment="1">
      <alignment horizontal="center"/>
    </xf>
    <xf numFmtId="0" fontId="1" fillId="0" borderId="0" xfId="1" applyAlignment="1">
      <alignment horizontal="left"/>
    </xf>
    <xf numFmtId="0" fontId="1" fillId="0" borderId="0" xfId="1" applyAlignment="1">
      <alignment horizontal="center"/>
    </xf>
    <xf numFmtId="0" fontId="5" fillId="0" borderId="1" xfId="1" applyFont="1" applyBorder="1" applyAlignment="1">
      <alignment horizontal="center"/>
    </xf>
    <xf numFmtId="1" fontId="0" fillId="0" borderId="1" xfId="0" applyNumberForma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1" applyFont="1"/>
    <xf numFmtId="14" fontId="6" fillId="0" borderId="0" xfId="1" applyNumberFormat="1" applyFont="1"/>
    <xf numFmtId="0" fontId="7" fillId="0" borderId="0" xfId="1" applyFont="1" applyAlignment="1">
      <alignment horizontal="center"/>
    </xf>
    <xf numFmtId="0" fontId="7" fillId="0" borderId="0" xfId="1" applyFont="1"/>
    <xf numFmtId="0" fontId="6" fillId="0" borderId="0" xfId="1" applyFont="1" applyAlignment="1">
      <alignment horizontal="center"/>
    </xf>
    <xf numFmtId="14" fontId="7" fillId="0" borderId="0" xfId="1" applyNumberFormat="1" applyFont="1"/>
    <xf numFmtId="0" fontId="8" fillId="0" borderId="0" xfId="1" applyFont="1" applyAlignment="1">
      <alignment horizontal="center"/>
    </xf>
    <xf numFmtId="14" fontId="1" fillId="0" borderId="0" xfId="1" applyNumberFormat="1"/>
    <xf numFmtId="0" fontId="6" fillId="0" borderId="0" xfId="1" applyFont="1" applyAlignment="1">
      <alignment horizontal="left" vertical="center"/>
    </xf>
    <xf numFmtId="0" fontId="9" fillId="0" borderId="0" xfId="1" applyFont="1" applyAlignment="1">
      <alignment horizontal="left" vertical="center"/>
    </xf>
    <xf numFmtId="0" fontId="6" fillId="0" borderId="0" xfId="1" applyFont="1" applyAlignment="1">
      <alignment horizontal="left"/>
    </xf>
    <xf numFmtId="0" fontId="6" fillId="0" borderId="0" xfId="0" applyFont="1" applyAlignment="1">
      <alignment horizontal="center" vertical="center"/>
    </xf>
    <xf numFmtId="0" fontId="9" fillId="0" borderId="0" xfId="1" applyFont="1"/>
    <xf numFmtId="0" fontId="9" fillId="0" borderId="0" xfId="1" applyFont="1" applyAlignment="1">
      <alignment horizontal="center"/>
    </xf>
    <xf numFmtId="0" fontId="11" fillId="0" borderId="0" xfId="1" applyFont="1"/>
    <xf numFmtId="0" fontId="11" fillId="0" borderId="0" xfId="1" applyFont="1" applyAlignment="1">
      <alignment horizontal="center"/>
    </xf>
    <xf numFmtId="0" fontId="12" fillId="0" borderId="0" xfId="1" applyFont="1" applyAlignment="1">
      <alignment horizontal="center"/>
    </xf>
    <xf numFmtId="0" fontId="12" fillId="0" borderId="0" xfId="1" applyFont="1"/>
    <xf numFmtId="0" fontId="13" fillId="0" borderId="0" xfId="1" applyFont="1" applyAlignment="1">
      <alignment horizontal="center"/>
    </xf>
    <xf numFmtId="0" fontId="13" fillId="0" borderId="0" xfId="1" applyFont="1"/>
    <xf numFmtId="0" fontId="14" fillId="0" borderId="0" xfId="1" applyFont="1"/>
    <xf numFmtId="0" fontId="15" fillId="0" borderId="2" xfId="1" applyFont="1" applyBorder="1" applyAlignment="1">
      <alignment wrapText="1"/>
    </xf>
    <xf numFmtId="0" fontId="6" fillId="0" borderId="3" xfId="2" applyFont="1" applyBorder="1" applyAlignment="1">
      <alignment horizontal="center" vertical="center"/>
    </xf>
    <xf numFmtId="0" fontId="6" fillId="0" borderId="0" xfId="2" applyFont="1" applyAlignment="1">
      <alignment horizontal="center" vertical="center"/>
    </xf>
    <xf numFmtId="0" fontId="15" fillId="0" borderId="1" xfId="1" applyFont="1" applyBorder="1" applyAlignment="1">
      <alignment horizontal="center"/>
    </xf>
    <xf numFmtId="0" fontId="15" fillId="0" borderId="1" xfId="1" applyFont="1" applyBorder="1" applyAlignment="1">
      <alignment horizontal="left"/>
    </xf>
    <xf numFmtId="0" fontId="9" fillId="0" borderId="2" xfId="1" applyFont="1" applyBorder="1" applyAlignment="1">
      <alignment horizontal="center"/>
    </xf>
    <xf numFmtId="0" fontId="9" fillId="0" borderId="1" xfId="1" applyFont="1" applyBorder="1" applyAlignment="1">
      <alignment horizontal="center"/>
    </xf>
    <xf numFmtId="0" fontId="9" fillId="0" borderId="4" xfId="1" applyFont="1" applyBorder="1" applyAlignment="1">
      <alignment horizontal="center"/>
    </xf>
    <xf numFmtId="0" fontId="6" fillId="0" borderId="5" xfId="2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16" fillId="0" borderId="6" xfId="0" applyFont="1" applyBorder="1" applyAlignment="1">
      <alignment horizontal="center" vertical="center"/>
    </xf>
    <xf numFmtId="16" fontId="7" fillId="2" borderId="1" xfId="0" applyNumberFormat="1" applyFont="1" applyFill="1" applyBorder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0" fontId="1" fillId="0" borderId="0" xfId="1" applyAlignment="1">
      <alignment horizontal="center" vertical="center"/>
    </xf>
    <xf numFmtId="0" fontId="17" fillId="0" borderId="0" xfId="1" applyFont="1" applyAlignment="1">
      <alignment horizont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2" fontId="1" fillId="0" borderId="0" xfId="1" applyNumberFormat="1" applyAlignment="1">
      <alignment horizontal="center"/>
    </xf>
    <xf numFmtId="2" fontId="1" fillId="0" borderId="0" xfId="1" applyNumberFormat="1" applyAlignment="1">
      <alignment horizontal="center" vertical="center"/>
    </xf>
    <xf numFmtId="0" fontId="9" fillId="0" borderId="1" xfId="1" applyFont="1" applyBorder="1" applyAlignment="1">
      <alignment horizontal="left"/>
    </xf>
    <xf numFmtId="1" fontId="9" fillId="0" borderId="1" xfId="1" applyNumberFormat="1" applyFont="1" applyBorder="1" applyAlignment="1">
      <alignment horizontal="center"/>
    </xf>
    <xf numFmtId="14" fontId="9" fillId="0" borderId="1" xfId="1" applyNumberFormat="1" applyFont="1" applyBorder="1" applyAlignment="1">
      <alignment horizontal="center"/>
    </xf>
    <xf numFmtId="14" fontId="9" fillId="0" borderId="2" xfId="1" applyNumberFormat="1" applyFont="1" applyBorder="1" applyAlignment="1">
      <alignment horizontal="center"/>
    </xf>
    <xf numFmtId="2" fontId="9" fillId="0" borderId="1" xfId="1" applyNumberFormat="1" applyFont="1" applyBorder="1" applyAlignment="1">
      <alignment horizontal="center"/>
    </xf>
    <xf numFmtId="165" fontId="9" fillId="0" borderId="1" xfId="1" applyNumberFormat="1" applyFont="1" applyBorder="1" applyAlignment="1">
      <alignment horizontal="center"/>
    </xf>
    <xf numFmtId="165" fontId="9" fillId="0" borderId="2" xfId="1" applyNumberFormat="1" applyFont="1" applyBorder="1" applyAlignment="1">
      <alignment horizontal="center"/>
    </xf>
    <xf numFmtId="0" fontId="18" fillId="0" borderId="0" xfId="1" applyFont="1" applyAlignment="1">
      <alignment horizontal="center"/>
    </xf>
    <xf numFmtId="16" fontId="9" fillId="0" borderId="0" xfId="1" applyNumberFormat="1" applyFont="1" applyAlignment="1">
      <alignment horizontal="center"/>
    </xf>
    <xf numFmtId="16" fontId="20" fillId="0" borderId="0" xfId="1" applyNumberFormat="1" applyFont="1" applyAlignment="1">
      <alignment horizontal="center"/>
    </xf>
    <xf numFmtId="0" fontId="18" fillId="0" borderId="0" xfId="1" applyFont="1"/>
    <xf numFmtId="0" fontId="2" fillId="0" borderId="0" xfId="3" applyFont="1" applyAlignment="1">
      <alignment horizontal="center" vertical="center"/>
    </xf>
    <xf numFmtId="165" fontId="1" fillId="0" borderId="0" xfId="1" applyNumberFormat="1" applyAlignment="1">
      <alignment horizontal="center"/>
    </xf>
    <xf numFmtId="165" fontId="1" fillId="0" borderId="0" xfId="1" applyNumberFormat="1" applyAlignment="1">
      <alignment horizontal="center" vertical="center"/>
    </xf>
    <xf numFmtId="165" fontId="6" fillId="0" borderId="1" xfId="3" applyNumberFormat="1" applyFont="1" applyBorder="1" applyAlignment="1">
      <alignment horizontal="center" vertical="center"/>
    </xf>
    <xf numFmtId="165" fontId="6" fillId="0" borderId="1" xfId="3" applyNumberFormat="1" applyFont="1" applyBorder="1" applyAlignment="1">
      <alignment horizontal="center"/>
    </xf>
    <xf numFmtId="2" fontId="6" fillId="0" borderId="1" xfId="3" applyNumberFormat="1" applyFont="1" applyBorder="1" applyAlignment="1">
      <alignment horizontal="center" vertical="center"/>
    </xf>
    <xf numFmtId="1" fontId="6" fillId="0" borderId="2" xfId="3" applyNumberFormat="1" applyFont="1" applyBorder="1" applyAlignment="1">
      <alignment horizontal="center" vertical="center"/>
    </xf>
    <xf numFmtId="165" fontId="6" fillId="0" borderId="0" xfId="3" applyNumberFormat="1" applyFont="1" applyAlignment="1">
      <alignment horizontal="center"/>
    </xf>
    <xf numFmtId="165" fontId="6" fillId="0" borderId="0" xfId="3" applyNumberFormat="1" applyFont="1" applyAlignment="1">
      <alignment horizontal="center" vertical="center"/>
    </xf>
    <xf numFmtId="0" fontId="6" fillId="0" borderId="1" xfId="3" applyFont="1" applyBorder="1" applyAlignment="1">
      <alignment horizontal="center" vertical="center"/>
    </xf>
    <xf numFmtId="0" fontId="9" fillId="0" borderId="0" xfId="1" applyFont="1" applyAlignment="1">
      <alignment horizontal="left"/>
    </xf>
    <xf numFmtId="0" fontId="6" fillId="0" borderId="0" xfId="3" applyFont="1" applyAlignment="1">
      <alignment horizontal="center" vertical="center"/>
    </xf>
    <xf numFmtId="0" fontId="7" fillId="0" borderId="0" xfId="3" applyFont="1" applyAlignment="1">
      <alignment horizontal="center"/>
    </xf>
    <xf numFmtId="0" fontId="7" fillId="0" borderId="0" xfId="3" applyFont="1" applyAlignment="1">
      <alignment horizontal="center" vertical="center"/>
    </xf>
    <xf numFmtId="0" fontId="8" fillId="0" borderId="0" xfId="0" applyFont="1" applyAlignment="1">
      <alignment horizontal="left" vertical="center"/>
    </xf>
    <xf numFmtId="0" fontId="8" fillId="0" borderId="0" xfId="0" applyFont="1"/>
    <xf numFmtId="0" fontId="0" fillId="0" borderId="0" xfId="0"/>
    <xf numFmtId="0" fontId="3" fillId="0" borderId="0" xfId="0" applyFont="1" applyAlignment="1">
      <alignment vertical="center"/>
    </xf>
    <xf numFmtId="0" fontId="3" fillId="0" borderId="0" xfId="0" applyFont="1"/>
    <xf numFmtId="0" fontId="3" fillId="0" borderId="0" xfId="0" applyFont="1" applyAlignment="1">
      <alignment horizontal="center"/>
    </xf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0" fontId="6" fillId="0" borderId="0" xfId="0" applyFont="1"/>
    <xf numFmtId="14" fontId="6" fillId="0" borderId="0" xfId="0" applyNumberFormat="1" applyFont="1"/>
    <xf numFmtId="0" fontId="7" fillId="0" borderId="0" xfId="0" applyFont="1" applyAlignment="1">
      <alignment horizontal="center"/>
    </xf>
    <xf numFmtId="0" fontId="7" fillId="0" borderId="0" xfId="0" applyFont="1"/>
    <xf numFmtId="14" fontId="7" fillId="0" borderId="0" xfId="0" applyNumberFormat="1" applyFont="1"/>
    <xf numFmtId="0" fontId="6" fillId="0" borderId="0" xfId="0" applyFont="1" applyAlignment="1">
      <alignment horizontal="center"/>
    </xf>
    <xf numFmtId="14" fontId="8" fillId="0" borderId="0" xfId="0" applyNumberFormat="1" applyFont="1"/>
    <xf numFmtId="0" fontId="8" fillId="0" borderId="0" xfId="0" applyFont="1" applyAlignment="1">
      <alignment vertical="center"/>
    </xf>
    <xf numFmtId="0" fontId="13" fillId="0" borderId="0" xfId="0" applyFont="1" applyAlignment="1">
      <alignment horizontal="center"/>
    </xf>
    <xf numFmtId="0" fontId="13" fillId="0" borderId="0" xfId="0" applyFont="1"/>
    <xf numFmtId="0" fontId="14" fillId="0" borderId="0" xfId="0" applyFont="1"/>
    <xf numFmtId="0" fontId="6" fillId="0" borderId="9" xfId="0" applyFont="1" applyBorder="1" applyAlignment="1">
      <alignment horizontal="center" vertical="center"/>
    </xf>
    <xf numFmtId="0" fontId="14" fillId="0" borderId="10" xfId="0" applyFont="1" applyBorder="1" applyAlignment="1">
      <alignment horizontal="center"/>
    </xf>
    <xf numFmtId="0" fontId="14" fillId="0" borderId="9" xfId="0" applyFont="1" applyBorder="1" applyAlignment="1">
      <alignment horizontal="left"/>
    </xf>
    <xf numFmtId="0" fontId="6" fillId="0" borderId="10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6" fillId="0" borderId="7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/>
    </xf>
    <xf numFmtId="0" fontId="16" fillId="3" borderId="11" xfId="0" applyFont="1" applyFill="1" applyBorder="1" applyAlignment="1">
      <alignment horizontal="center" vertical="center"/>
    </xf>
    <xf numFmtId="2" fontId="8" fillId="0" borderId="11" xfId="0" applyNumberFormat="1" applyFont="1" applyBorder="1" applyAlignment="1">
      <alignment horizontal="center"/>
    </xf>
    <xf numFmtId="14" fontId="7" fillId="3" borderId="11" xfId="0" applyNumberFormat="1" applyFont="1" applyFill="1" applyBorder="1" applyAlignment="1">
      <alignment horizontal="center" vertical="center"/>
    </xf>
    <xf numFmtId="0" fontId="8" fillId="0" borderId="11" xfId="0" applyFont="1" applyBorder="1" applyAlignment="1">
      <alignment horizontal="center"/>
    </xf>
    <xf numFmtId="1" fontId="8" fillId="0" borderId="11" xfId="0" applyNumberFormat="1" applyFont="1" applyBorder="1" applyAlignment="1">
      <alignment horizontal="center" vertical="center"/>
    </xf>
    <xf numFmtId="2" fontId="8" fillId="0" borderId="11" xfId="0" applyNumberFormat="1" applyFont="1" applyBorder="1" applyAlignment="1">
      <alignment horizontal="center" vertical="center"/>
    </xf>
    <xf numFmtId="0" fontId="21" fillId="0" borderId="0" xfId="0" applyFont="1" applyAlignment="1">
      <alignment horizontal="center"/>
    </xf>
    <xf numFmtId="2" fontId="8" fillId="0" borderId="0" xfId="0" applyNumberFormat="1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2" fontId="8" fillId="0" borderId="0" xfId="0" applyNumberFormat="1" applyFont="1" applyAlignment="1">
      <alignment horizontal="center"/>
    </xf>
    <xf numFmtId="0" fontId="21" fillId="0" borderId="0" xfId="0" applyFont="1" applyAlignment="1">
      <alignment horizontal="center" vertical="center"/>
    </xf>
    <xf numFmtId="0" fontId="17" fillId="0" borderId="0" xfId="0" applyFont="1" applyAlignment="1">
      <alignment horizontal="center"/>
    </xf>
    <xf numFmtId="164" fontId="22" fillId="0" borderId="0" xfId="0" applyNumberFormat="1" applyFont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1" fontId="6" fillId="0" borderId="11" xfId="0" applyNumberFormat="1" applyFont="1" applyBorder="1" applyAlignment="1">
      <alignment horizontal="center"/>
    </xf>
    <xf numFmtId="14" fontId="6" fillId="3" borderId="11" xfId="0" applyNumberFormat="1" applyFont="1" applyFill="1" applyBorder="1" applyAlignment="1">
      <alignment horizontal="center" vertical="center"/>
    </xf>
    <xf numFmtId="165" fontId="6" fillId="0" borderId="11" xfId="0" applyNumberFormat="1" applyFont="1" applyBorder="1" applyAlignment="1">
      <alignment horizontal="center"/>
    </xf>
    <xf numFmtId="2" fontId="6" fillId="0" borderId="11" xfId="0" applyNumberFormat="1" applyFont="1" applyBorder="1" applyAlignment="1">
      <alignment horizontal="center"/>
    </xf>
    <xf numFmtId="0" fontId="23" fillId="0" borderId="0" xfId="0" applyFont="1" applyAlignment="1">
      <alignment horizontal="center"/>
    </xf>
    <xf numFmtId="0" fontId="19" fillId="0" borderId="0" xfId="0" applyFont="1"/>
    <xf numFmtId="0" fontId="23" fillId="0" borderId="0" xfId="0" applyFont="1"/>
    <xf numFmtId="0" fontId="14" fillId="0" borderId="0" xfId="0" applyFont="1" applyAlignment="1">
      <alignment horizontal="left"/>
    </xf>
    <xf numFmtId="0" fontId="6" fillId="0" borderId="11" xfId="0" applyFont="1" applyBorder="1" applyAlignment="1">
      <alignment horizontal="left"/>
    </xf>
    <xf numFmtId="2" fontId="6" fillId="0" borderId="11" xfId="0" applyNumberFormat="1" applyFont="1" applyBorder="1" applyAlignment="1">
      <alignment horizontal="center" vertical="center"/>
    </xf>
    <xf numFmtId="0" fontId="6" fillId="0" borderId="0" xfId="0" applyFont="1" applyAlignment="1">
      <alignment horizontal="left"/>
    </xf>
    <xf numFmtId="16" fontId="6" fillId="0" borderId="0" xfId="0" applyNumberFormat="1" applyFont="1" applyAlignment="1">
      <alignment horizontal="center"/>
    </xf>
    <xf numFmtId="16" fontId="20" fillId="0" borderId="0" xfId="0" applyNumberFormat="1" applyFont="1" applyAlignment="1">
      <alignment horizontal="center"/>
    </xf>
    <xf numFmtId="1" fontId="7" fillId="0" borderId="1" xfId="3" applyNumberFormat="1" applyFont="1" applyBorder="1" applyAlignment="1">
      <alignment horizontal="center"/>
    </xf>
    <xf numFmtId="1" fontId="7" fillId="0" borderId="1" xfId="3" applyNumberFormat="1" applyFont="1" applyBorder="1" applyAlignment="1">
      <alignment horizontal="center" vertical="center"/>
    </xf>
    <xf numFmtId="165" fontId="7" fillId="0" borderId="1" xfId="3" applyNumberFormat="1" applyFont="1" applyBorder="1" applyAlignment="1">
      <alignment horizontal="center"/>
    </xf>
    <xf numFmtId="2" fontId="7" fillId="0" borderId="1" xfId="3" applyNumberFormat="1" applyFont="1" applyBorder="1" applyAlignment="1">
      <alignment horizontal="center"/>
    </xf>
    <xf numFmtId="2" fontId="7" fillId="0" borderId="1" xfId="3" applyNumberFormat="1" applyFont="1" applyBorder="1" applyAlignment="1">
      <alignment horizontal="center" vertical="center"/>
    </xf>
    <xf numFmtId="165" fontId="7" fillId="0" borderId="1" xfId="3" applyNumberFormat="1" applyFont="1" applyBorder="1" applyAlignment="1">
      <alignment horizontal="center" vertical="center"/>
    </xf>
    <xf numFmtId="16" fontId="11" fillId="2" borderId="1" xfId="0" applyNumberFormat="1" applyFont="1" applyFill="1" applyBorder="1" applyAlignment="1">
      <alignment horizontal="center" vertical="center"/>
    </xf>
    <xf numFmtId="0" fontId="7" fillId="0" borderId="1" xfId="3" applyFont="1" applyBorder="1" applyAlignment="1">
      <alignment horizontal="center" vertical="center"/>
    </xf>
    <xf numFmtId="1" fontId="8" fillId="0" borderId="0" xfId="0" applyNumberFormat="1" applyFont="1" applyAlignment="1">
      <alignment horizontal="center" vertical="center"/>
    </xf>
    <xf numFmtId="1" fontId="8" fillId="0" borderId="11" xfId="0" applyNumberFormat="1" applyFont="1" applyBorder="1" applyAlignment="1">
      <alignment horizontal="center"/>
    </xf>
    <xf numFmtId="1" fontId="8" fillId="3" borderId="11" xfId="0" applyNumberFormat="1" applyFont="1" applyFill="1" applyBorder="1" applyAlignment="1">
      <alignment horizontal="center"/>
    </xf>
    <xf numFmtId="165" fontId="8" fillId="0" borderId="11" xfId="0" applyNumberFormat="1" applyFont="1" applyBorder="1" applyAlignment="1">
      <alignment horizontal="center"/>
    </xf>
    <xf numFmtId="165" fontId="8" fillId="0" borderId="11" xfId="0" applyNumberFormat="1" applyFont="1" applyBorder="1" applyAlignment="1">
      <alignment horizontal="center" vertical="center"/>
    </xf>
    <xf numFmtId="0" fontId="3" fillId="0" borderId="0" xfId="1" applyFont="1"/>
    <xf numFmtId="0" fontId="9" fillId="0" borderId="0" xfId="1" applyFont="1"/>
    <xf numFmtId="0" fontId="7" fillId="0" borderId="0" xfId="1" applyFont="1"/>
    <xf numFmtId="0" fontId="6" fillId="0" borderId="0" xfId="0" applyFont="1"/>
    <xf numFmtId="0" fontId="0" fillId="0" borderId="0" xfId="0"/>
    <xf numFmtId="0" fontId="6" fillId="0" borderId="10" xfId="0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3" fillId="0" borderId="0" xfId="0" applyFont="1"/>
    <xf numFmtId="0" fontId="6" fillId="0" borderId="0" xfId="0" applyFont="1" applyAlignment="1">
      <alignment vertical="center"/>
    </xf>
  </cellXfs>
  <cellStyles count="4">
    <cellStyle name="Normal" xfId="0" builtinId="0"/>
    <cellStyle name="Normal 2" xfId="1" xr:uid="{C365CF66-B3D6-4DD0-A5F5-EAD6D66B4498}"/>
    <cellStyle name="Normal 3" xfId="3" xr:uid="{5557FB4E-F108-4E6E-B669-AAFADD811D7A}"/>
    <cellStyle name="Normal 4" xfId="2" xr:uid="{818527EF-8D15-4714-BA6F-4733369AD0D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66674</xdr:colOff>
      <xdr:row>2</xdr:row>
      <xdr:rowOff>28575</xdr:rowOff>
    </xdr:from>
    <xdr:to>
      <xdr:col>8</xdr:col>
      <xdr:colOff>627591</xdr:colOff>
      <xdr:row>6</xdr:row>
      <xdr:rowOff>27561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59170EFF-11DB-43BD-B089-A059930E471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00674" y="428625"/>
          <a:ext cx="1322917" cy="7609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9</xdr:col>
      <xdr:colOff>19050</xdr:colOff>
      <xdr:row>3</xdr:row>
      <xdr:rowOff>28575</xdr:rowOff>
    </xdr:from>
    <xdr:ext cx="1590675" cy="723900"/>
    <xdr:pic>
      <xdr:nvPicPr>
        <xdr:cNvPr id="2" name="image22.jpg">
          <a:extLst>
            <a:ext uri="{FF2B5EF4-FFF2-40B4-BE49-F238E27FC236}">
              <a16:creationId xmlns:a16="http://schemas.microsoft.com/office/drawing/2014/main" id="{E3E611C4-31A0-4715-80B2-AABF5DCAC5E6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8048625" y="571500"/>
          <a:ext cx="1590675" cy="723900"/>
        </a:xfrm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4401A8-EFF3-4349-86C0-79AE78BECDA9}">
  <dimension ref="A1:R50"/>
  <sheetViews>
    <sheetView tabSelected="1" workbookViewId="0">
      <selection activeCell="C25" sqref="C25"/>
    </sheetView>
  </sheetViews>
  <sheetFormatPr baseColWidth="10" defaultRowHeight="15" x14ac:dyDescent="0.25"/>
  <cols>
    <col min="2" max="2" width="15.7109375" customWidth="1"/>
    <col min="3" max="3" width="26.42578125" customWidth="1"/>
    <col min="14" max="14" width="13.85546875" bestFit="1" customWidth="1"/>
    <col min="17" max="17" width="21.85546875" bestFit="1" customWidth="1"/>
  </cols>
  <sheetData>
    <row r="1" spans="1:18" ht="15.75" x14ac:dyDescent="0.25">
      <c r="A1" s="1"/>
      <c r="B1" s="2"/>
      <c r="C1" s="2"/>
      <c r="D1" s="144" t="s">
        <v>0</v>
      </c>
      <c r="E1" s="144"/>
      <c r="F1" s="144"/>
      <c r="G1" s="144"/>
      <c r="H1" s="144"/>
      <c r="I1" s="144"/>
      <c r="J1" s="144"/>
      <c r="K1" s="144"/>
      <c r="L1" s="2"/>
      <c r="M1" s="2"/>
      <c r="N1" s="2"/>
      <c r="O1" s="2"/>
      <c r="P1" s="3" t="s">
        <v>1</v>
      </c>
      <c r="Q1" s="3" t="s">
        <v>2</v>
      </c>
      <c r="R1" s="2"/>
    </row>
    <row r="2" spans="1:18" ht="15.75" x14ac:dyDescent="0.25">
      <c r="A2" s="1"/>
      <c r="B2" s="2"/>
      <c r="C2" s="2"/>
      <c r="D2" s="4" t="s">
        <v>118</v>
      </c>
      <c r="E2" s="5"/>
      <c r="F2" s="6"/>
      <c r="G2" s="5"/>
      <c r="H2" s="6"/>
      <c r="I2" s="6"/>
      <c r="J2" s="7"/>
      <c r="K2" s="8"/>
      <c r="L2" s="2" t="s">
        <v>5</v>
      </c>
      <c r="M2" s="2"/>
      <c r="N2" s="2"/>
      <c r="O2" s="2"/>
      <c r="P2" s="9" t="s">
        <v>6</v>
      </c>
      <c r="Q2" s="10">
        <v>45</v>
      </c>
      <c r="R2" s="2"/>
    </row>
    <row r="3" spans="1:18" x14ac:dyDescent="0.25">
      <c r="A3" s="1"/>
      <c r="B3" s="2"/>
      <c r="C3" s="2"/>
      <c r="D3" s="8"/>
      <c r="E3" s="2"/>
      <c r="F3" s="8"/>
      <c r="G3" s="2"/>
      <c r="H3" s="8"/>
      <c r="I3" s="8"/>
      <c r="J3" s="8"/>
      <c r="K3" s="8"/>
      <c r="L3" s="2"/>
      <c r="M3" s="2"/>
      <c r="N3" s="2"/>
      <c r="O3" s="2"/>
      <c r="P3" s="9" t="s">
        <v>7</v>
      </c>
      <c r="Q3" s="10">
        <v>31</v>
      </c>
      <c r="R3" s="2"/>
    </row>
    <row r="4" spans="1:18" x14ac:dyDescent="0.25">
      <c r="A4" s="11" t="s">
        <v>8</v>
      </c>
      <c r="B4" s="12"/>
      <c r="C4" s="13"/>
      <c r="D4" s="14"/>
      <c r="E4" s="15"/>
      <c r="F4" s="16" t="s">
        <v>9</v>
      </c>
      <c r="G4" s="17"/>
      <c r="H4" s="16"/>
      <c r="I4" s="18"/>
      <c r="J4" s="8"/>
      <c r="K4" s="8"/>
      <c r="L4" s="2"/>
      <c r="M4" s="2"/>
      <c r="N4" s="2"/>
      <c r="O4" s="2"/>
      <c r="P4" s="9" t="s">
        <v>10</v>
      </c>
      <c r="Q4" s="10">
        <v>24</v>
      </c>
      <c r="R4" s="2"/>
    </row>
    <row r="5" spans="1:18" x14ac:dyDescent="0.25">
      <c r="A5" s="20" t="s">
        <v>11</v>
      </c>
      <c r="B5" s="2"/>
      <c r="C5" s="2"/>
      <c r="D5" s="8"/>
      <c r="E5" s="2"/>
      <c r="F5" s="8"/>
      <c r="G5" s="2"/>
      <c r="H5" s="8"/>
      <c r="I5" s="8"/>
      <c r="J5" s="8"/>
      <c r="K5" s="8"/>
      <c r="L5" s="2"/>
      <c r="M5" s="2"/>
      <c r="N5" s="2"/>
      <c r="O5" s="2"/>
      <c r="P5" s="9" t="s">
        <v>12</v>
      </c>
      <c r="Q5" s="10">
        <v>19</v>
      </c>
      <c r="R5" s="2"/>
    </row>
    <row r="6" spans="1:18" x14ac:dyDescent="0.25">
      <c r="A6" s="21" t="s">
        <v>13</v>
      </c>
      <c r="B6" s="2"/>
      <c r="C6" s="12"/>
      <c r="D6" s="22" t="s">
        <v>14</v>
      </c>
      <c r="E6" s="15"/>
      <c r="F6" s="23" t="s">
        <v>15</v>
      </c>
      <c r="G6" s="15"/>
      <c r="H6" s="8"/>
      <c r="I6" s="8"/>
      <c r="J6" s="8"/>
      <c r="K6" s="8"/>
      <c r="L6" s="2"/>
      <c r="M6" s="2"/>
      <c r="N6" s="2"/>
      <c r="O6" s="2"/>
      <c r="P6" s="9" t="s">
        <v>16</v>
      </c>
      <c r="Q6" s="10">
        <v>33</v>
      </c>
      <c r="R6" s="2"/>
    </row>
    <row r="7" spans="1:18" x14ac:dyDescent="0.25">
      <c r="A7" s="20" t="s">
        <v>17</v>
      </c>
      <c r="B7" s="12"/>
      <c r="C7" s="12"/>
      <c r="D7" s="16"/>
      <c r="E7" s="2"/>
      <c r="F7" s="8"/>
      <c r="G7" s="2"/>
      <c r="H7" s="8"/>
      <c r="I7" s="8"/>
      <c r="J7" s="8"/>
      <c r="K7" s="8"/>
      <c r="L7" s="2"/>
      <c r="M7" s="2"/>
      <c r="N7" s="2"/>
      <c r="O7" s="2"/>
      <c r="P7" s="9" t="s">
        <v>18</v>
      </c>
      <c r="Q7" s="10">
        <v>35</v>
      </c>
      <c r="R7" s="2"/>
    </row>
    <row r="8" spans="1:18" x14ac:dyDescent="0.25">
      <c r="A8" s="21" t="s">
        <v>19</v>
      </c>
      <c r="B8" s="24"/>
      <c r="C8" s="24"/>
      <c r="D8" s="25"/>
      <c r="E8" s="26"/>
      <c r="F8" s="27"/>
      <c r="G8" s="26"/>
      <c r="H8" s="28"/>
      <c r="I8" s="28"/>
      <c r="J8" s="28"/>
      <c r="K8" s="28"/>
      <c r="L8" s="29"/>
      <c r="M8" s="29"/>
      <c r="N8" s="29"/>
      <c r="O8" s="29"/>
      <c r="P8" s="9" t="s">
        <v>20</v>
      </c>
      <c r="Q8" s="10">
        <v>54</v>
      </c>
      <c r="R8" s="29"/>
    </row>
    <row r="9" spans="1:18" x14ac:dyDescent="0.25">
      <c r="A9" s="20" t="s">
        <v>21</v>
      </c>
      <c r="B9" s="12"/>
      <c r="C9" s="2"/>
      <c r="D9" s="8"/>
      <c r="E9" s="19"/>
      <c r="F9" s="8"/>
      <c r="G9" s="2"/>
      <c r="H9" s="8"/>
      <c r="I9" s="8"/>
      <c r="J9" s="8"/>
      <c r="K9" s="8"/>
      <c r="L9" s="2"/>
      <c r="M9" s="2"/>
      <c r="N9" s="2"/>
      <c r="O9" s="2"/>
      <c r="P9" s="9" t="s">
        <v>22</v>
      </c>
      <c r="Q9" s="10">
        <v>166</v>
      </c>
      <c r="R9" s="2"/>
    </row>
    <row r="10" spans="1:18" x14ac:dyDescent="0.25">
      <c r="A10" s="1"/>
      <c r="B10" s="2"/>
      <c r="C10" s="2"/>
      <c r="D10" s="8"/>
      <c r="E10" s="2"/>
      <c r="F10" s="8"/>
      <c r="G10" s="2"/>
      <c r="H10" s="8"/>
      <c r="I10" s="8"/>
      <c r="J10" s="8"/>
      <c r="K10" s="8"/>
      <c r="L10" s="2"/>
      <c r="M10" s="2"/>
      <c r="N10" s="2"/>
      <c r="O10" s="2"/>
      <c r="P10" s="9" t="s">
        <v>23</v>
      </c>
      <c r="Q10" s="10">
        <v>37.5</v>
      </c>
      <c r="R10" s="2"/>
    </row>
    <row r="11" spans="1:18" x14ac:dyDescent="0.25">
      <c r="A11" s="30"/>
      <c r="B11" s="31"/>
      <c r="C11" s="31"/>
      <c r="D11" s="30"/>
      <c r="E11" s="32"/>
      <c r="F11" s="30"/>
      <c r="G11" s="31"/>
      <c r="H11" s="33" t="s">
        <v>24</v>
      </c>
      <c r="I11" s="34" t="s">
        <v>25</v>
      </c>
      <c r="J11" s="35"/>
      <c r="K11" s="30"/>
      <c r="L11" s="30"/>
      <c r="M11" s="36" t="s">
        <v>26</v>
      </c>
      <c r="N11" s="37" t="s">
        <v>27</v>
      </c>
      <c r="O11" s="2"/>
      <c r="P11" s="9" t="s">
        <v>28</v>
      </c>
      <c r="Q11" s="10">
        <v>134</v>
      </c>
      <c r="R11" s="2"/>
    </row>
    <row r="12" spans="1:18" x14ac:dyDescent="0.25">
      <c r="A12" s="38" t="s">
        <v>29</v>
      </c>
      <c r="B12" s="39" t="s">
        <v>30</v>
      </c>
      <c r="C12" s="39" t="s">
        <v>31</v>
      </c>
      <c r="D12" s="40" t="s">
        <v>32</v>
      </c>
      <c r="E12" s="38" t="s">
        <v>33</v>
      </c>
      <c r="F12" s="39" t="s">
        <v>34</v>
      </c>
      <c r="G12" s="39" t="s">
        <v>35</v>
      </c>
      <c r="H12" s="38" t="s">
        <v>36</v>
      </c>
      <c r="I12" s="41" t="s">
        <v>37</v>
      </c>
      <c r="J12" s="40" t="s">
        <v>38</v>
      </c>
      <c r="K12" s="39" t="s">
        <v>39</v>
      </c>
      <c r="L12" s="39" t="s">
        <v>40</v>
      </c>
      <c r="M12" s="39" t="s">
        <v>41</v>
      </c>
      <c r="N12" s="39" t="s">
        <v>42</v>
      </c>
      <c r="O12" s="8"/>
      <c r="P12" s="9" t="s">
        <v>44</v>
      </c>
      <c r="Q12" s="10">
        <v>130</v>
      </c>
      <c r="R12" s="8"/>
    </row>
    <row r="13" spans="1:18" x14ac:dyDescent="0.25">
      <c r="A13" s="42">
        <v>9</v>
      </c>
      <c r="B13" s="42" t="s">
        <v>45</v>
      </c>
      <c r="C13" s="42" t="s">
        <v>46</v>
      </c>
      <c r="D13" s="131">
        <v>64</v>
      </c>
      <c r="E13" s="44">
        <v>45314</v>
      </c>
      <c r="F13" s="132">
        <v>63.75</v>
      </c>
      <c r="G13" s="44">
        <v>45314</v>
      </c>
      <c r="H13" s="131">
        <v>223.75</v>
      </c>
      <c r="I13" s="133">
        <v>1</v>
      </c>
      <c r="J13" s="134">
        <v>1.08</v>
      </c>
      <c r="K13" s="132">
        <v>34855.75</v>
      </c>
      <c r="L13" s="135">
        <v>2.23</v>
      </c>
      <c r="M13" s="136">
        <v>15.73</v>
      </c>
      <c r="N13" s="132">
        <v>11999.34</v>
      </c>
      <c r="O13" s="8"/>
      <c r="P13" s="9" t="s">
        <v>48</v>
      </c>
      <c r="Q13" s="10">
        <v>139</v>
      </c>
      <c r="R13" s="8"/>
    </row>
    <row r="14" spans="1:18" x14ac:dyDescent="0.25">
      <c r="A14" s="43">
        <v>23</v>
      </c>
      <c r="B14" s="43" t="s">
        <v>49</v>
      </c>
      <c r="C14" s="42" t="s">
        <v>50</v>
      </c>
      <c r="D14" s="131">
        <v>64.75</v>
      </c>
      <c r="E14" s="44">
        <v>45314</v>
      </c>
      <c r="F14" s="132">
        <v>65</v>
      </c>
      <c r="G14" s="44">
        <v>45314</v>
      </c>
      <c r="H14" s="131">
        <v>225</v>
      </c>
      <c r="I14" s="133">
        <v>1.25</v>
      </c>
      <c r="J14" s="134">
        <v>0.72</v>
      </c>
      <c r="K14" s="132">
        <v>33653.75</v>
      </c>
      <c r="L14" s="135">
        <v>2.17</v>
      </c>
      <c r="M14" s="136">
        <v>16</v>
      </c>
      <c r="N14" s="132">
        <v>11632.69</v>
      </c>
      <c r="O14" s="8"/>
      <c r="P14" s="8"/>
      <c r="Q14" s="8"/>
      <c r="R14" s="8"/>
    </row>
    <row r="15" spans="1:18" x14ac:dyDescent="0.25">
      <c r="A15" s="42">
        <v>14</v>
      </c>
      <c r="B15" s="42" t="s">
        <v>52</v>
      </c>
      <c r="C15" s="42" t="s">
        <v>53</v>
      </c>
      <c r="D15" s="131">
        <v>65.25</v>
      </c>
      <c r="E15" s="44">
        <v>45314</v>
      </c>
      <c r="F15" s="132">
        <v>65.75</v>
      </c>
      <c r="G15" s="44">
        <v>45315</v>
      </c>
      <c r="H15" s="131">
        <v>193.75</v>
      </c>
      <c r="I15" s="133">
        <v>1.5</v>
      </c>
      <c r="J15" s="134">
        <v>0.34</v>
      </c>
      <c r="K15" s="132">
        <v>33654</v>
      </c>
      <c r="L15" s="135">
        <v>2.1800000000000002</v>
      </c>
      <c r="M15" s="136">
        <v>15.48</v>
      </c>
      <c r="N15" s="132">
        <v>11418.34</v>
      </c>
      <c r="O15" s="8"/>
      <c r="P15" s="8"/>
      <c r="Q15" s="8"/>
      <c r="R15" s="8"/>
    </row>
    <row r="16" spans="1:18" x14ac:dyDescent="0.25">
      <c r="A16" s="42">
        <v>29</v>
      </c>
      <c r="B16" s="42" t="s">
        <v>55</v>
      </c>
      <c r="C16" s="42" t="s">
        <v>56</v>
      </c>
      <c r="D16" s="131">
        <v>64</v>
      </c>
      <c r="E16" s="137">
        <v>45311</v>
      </c>
      <c r="F16" s="132">
        <v>63.75</v>
      </c>
      <c r="G16" s="44">
        <v>45310</v>
      </c>
      <c r="H16" s="131">
        <v>215</v>
      </c>
      <c r="I16" s="133">
        <v>1.75</v>
      </c>
      <c r="J16" s="134">
        <v>0.28999999999999998</v>
      </c>
      <c r="K16" s="132">
        <v>32051.25</v>
      </c>
      <c r="L16" s="135">
        <v>1.61</v>
      </c>
      <c r="M16" s="136">
        <v>14.6</v>
      </c>
      <c r="N16" s="132">
        <v>11023.54</v>
      </c>
      <c r="O16" s="8"/>
      <c r="P16" s="8"/>
      <c r="Q16" s="45"/>
      <c r="R16" s="45"/>
    </row>
    <row r="17" spans="1:18" x14ac:dyDescent="0.25">
      <c r="A17" s="42">
        <v>1</v>
      </c>
      <c r="B17" s="42" t="s">
        <v>45</v>
      </c>
      <c r="C17" s="42" t="s">
        <v>58</v>
      </c>
      <c r="D17" s="131">
        <v>65.5</v>
      </c>
      <c r="E17" s="44">
        <v>45311</v>
      </c>
      <c r="F17" s="132">
        <v>66</v>
      </c>
      <c r="G17" s="44">
        <v>45310</v>
      </c>
      <c r="H17" s="131">
        <v>203.75</v>
      </c>
      <c r="I17" s="133">
        <v>1</v>
      </c>
      <c r="J17" s="134">
        <v>0.21</v>
      </c>
      <c r="K17" s="132">
        <v>33253.25</v>
      </c>
      <c r="L17" s="135">
        <v>2.21</v>
      </c>
      <c r="M17" s="136">
        <v>14.55</v>
      </c>
      <c r="N17" s="132">
        <v>11000.64</v>
      </c>
      <c r="O17" s="8"/>
      <c r="P17" s="8"/>
      <c r="Q17" s="8"/>
      <c r="R17" s="8"/>
    </row>
    <row r="18" spans="1:18" x14ac:dyDescent="0.25">
      <c r="A18" s="42">
        <v>18</v>
      </c>
      <c r="B18" s="42" t="s">
        <v>60</v>
      </c>
      <c r="C18" s="42" t="s">
        <v>61</v>
      </c>
      <c r="D18" s="131">
        <v>69.75</v>
      </c>
      <c r="E18" s="44">
        <v>45315</v>
      </c>
      <c r="F18" s="132">
        <v>70</v>
      </c>
      <c r="G18" s="44">
        <v>45315</v>
      </c>
      <c r="H18" s="131">
        <v>230</v>
      </c>
      <c r="I18" s="133">
        <v>1.5</v>
      </c>
      <c r="J18" s="134">
        <v>0.45</v>
      </c>
      <c r="K18" s="132">
        <v>32451.75</v>
      </c>
      <c r="L18" s="135">
        <v>1.85</v>
      </c>
      <c r="M18" s="136">
        <v>15.2</v>
      </c>
      <c r="N18" s="132">
        <v>10956.97</v>
      </c>
      <c r="O18" s="8"/>
      <c r="P18" s="8"/>
      <c r="Q18" s="8"/>
      <c r="R18" s="8"/>
    </row>
    <row r="19" spans="1:18" x14ac:dyDescent="0.25">
      <c r="A19" s="42">
        <v>3</v>
      </c>
      <c r="B19" s="42" t="s">
        <v>45</v>
      </c>
      <c r="C19" s="42" t="s">
        <v>62</v>
      </c>
      <c r="D19" s="131">
        <v>65.25</v>
      </c>
      <c r="E19" s="44">
        <v>45312</v>
      </c>
      <c r="F19" s="132">
        <v>65.75</v>
      </c>
      <c r="G19" s="44">
        <v>45312</v>
      </c>
      <c r="H19" s="131">
        <v>220</v>
      </c>
      <c r="I19" s="133">
        <v>1</v>
      </c>
      <c r="J19" s="134">
        <v>0.25</v>
      </c>
      <c r="K19" s="132">
        <v>33653.75</v>
      </c>
      <c r="L19" s="135">
        <v>1.85</v>
      </c>
      <c r="M19" s="136">
        <v>14.68</v>
      </c>
      <c r="N19" s="132">
        <v>10951.81</v>
      </c>
      <c r="O19" s="8"/>
      <c r="P19" s="8"/>
      <c r="Q19" s="8"/>
      <c r="R19" s="8"/>
    </row>
    <row r="20" spans="1:18" x14ac:dyDescent="0.25">
      <c r="A20" s="42">
        <v>24</v>
      </c>
      <c r="B20" s="42" t="s">
        <v>63</v>
      </c>
      <c r="C20" s="42" t="s">
        <v>64</v>
      </c>
      <c r="D20" s="131">
        <v>65.75</v>
      </c>
      <c r="E20" s="44">
        <v>45316</v>
      </c>
      <c r="F20" s="132">
        <v>65.75</v>
      </c>
      <c r="G20" s="44">
        <v>45317</v>
      </c>
      <c r="H20" s="131">
        <v>221.25</v>
      </c>
      <c r="I20" s="133">
        <v>1.25</v>
      </c>
      <c r="J20" s="134">
        <v>0.25</v>
      </c>
      <c r="K20" s="132">
        <v>32852.5</v>
      </c>
      <c r="L20" s="135">
        <v>2.14</v>
      </c>
      <c r="M20" s="136">
        <v>14.85</v>
      </c>
      <c r="N20" s="132">
        <v>10847.61</v>
      </c>
      <c r="O20" s="8"/>
      <c r="P20" s="8"/>
      <c r="Q20" s="8"/>
      <c r="R20" s="8"/>
    </row>
    <row r="21" spans="1:18" x14ac:dyDescent="0.25">
      <c r="A21" s="42">
        <v>5</v>
      </c>
      <c r="B21" s="42" t="s">
        <v>45</v>
      </c>
      <c r="C21" s="42" t="s">
        <v>66</v>
      </c>
      <c r="D21" s="131">
        <v>67.25</v>
      </c>
      <c r="E21" s="44">
        <v>45312</v>
      </c>
      <c r="F21" s="132">
        <v>67</v>
      </c>
      <c r="G21" s="44">
        <v>45313</v>
      </c>
      <c r="H21" s="131">
        <v>228.75</v>
      </c>
      <c r="I21" s="133">
        <v>1.5</v>
      </c>
      <c r="J21" s="134">
        <v>0.18</v>
      </c>
      <c r="K21" s="132">
        <v>32451.75</v>
      </c>
      <c r="L21" s="135">
        <v>2.06</v>
      </c>
      <c r="M21" s="136">
        <v>15.1</v>
      </c>
      <c r="N21" s="132">
        <v>10823.96</v>
      </c>
      <c r="O21" s="8"/>
      <c r="P21" s="8"/>
      <c r="Q21" s="8"/>
      <c r="R21" s="8"/>
    </row>
    <row r="22" spans="1:18" x14ac:dyDescent="0.25">
      <c r="A22" s="42">
        <v>16</v>
      </c>
      <c r="B22" s="42" t="s">
        <v>67</v>
      </c>
      <c r="C22" s="42" t="s">
        <v>68</v>
      </c>
      <c r="D22" s="131">
        <v>65.25</v>
      </c>
      <c r="E22" s="44">
        <v>45309</v>
      </c>
      <c r="F22" s="132">
        <v>65</v>
      </c>
      <c r="G22" s="44">
        <v>45309</v>
      </c>
      <c r="H22" s="131">
        <v>191.25</v>
      </c>
      <c r="I22" s="133">
        <v>1</v>
      </c>
      <c r="J22" s="134">
        <v>0.39</v>
      </c>
      <c r="K22" s="132">
        <v>34054.5</v>
      </c>
      <c r="L22" s="135">
        <v>1.63</v>
      </c>
      <c r="M22" s="136">
        <v>14.6</v>
      </c>
      <c r="N22" s="132">
        <v>10805.54</v>
      </c>
      <c r="O22" s="8"/>
      <c r="P22" s="8"/>
      <c r="Q22" s="8"/>
      <c r="R22" s="8"/>
    </row>
    <row r="23" spans="1:18" x14ac:dyDescent="0.25">
      <c r="A23" s="42">
        <v>25</v>
      </c>
      <c r="B23" s="42" t="s">
        <v>63</v>
      </c>
      <c r="C23" s="42" t="s">
        <v>69</v>
      </c>
      <c r="D23" s="131">
        <v>67.25</v>
      </c>
      <c r="E23" s="137">
        <v>45313</v>
      </c>
      <c r="F23" s="132">
        <v>68.75</v>
      </c>
      <c r="G23" s="44">
        <v>45313</v>
      </c>
      <c r="H23" s="131">
        <v>212.5</v>
      </c>
      <c r="I23" s="133">
        <v>1.25</v>
      </c>
      <c r="J23" s="134">
        <v>0.98</v>
      </c>
      <c r="K23" s="132">
        <v>32051.25</v>
      </c>
      <c r="L23" s="135">
        <v>2.2200000000000002</v>
      </c>
      <c r="M23" s="136">
        <v>14.75</v>
      </c>
      <c r="N23" s="132">
        <v>10794.47</v>
      </c>
      <c r="O23" s="8"/>
      <c r="P23" s="8"/>
      <c r="Q23" s="8"/>
      <c r="R23" s="8"/>
    </row>
    <row r="24" spans="1:18" x14ac:dyDescent="0.25">
      <c r="A24" s="42">
        <v>6</v>
      </c>
      <c r="B24" s="42" t="s">
        <v>45</v>
      </c>
      <c r="C24" s="42" t="s">
        <v>70</v>
      </c>
      <c r="D24" s="131">
        <v>62.75</v>
      </c>
      <c r="E24" s="44">
        <v>45316</v>
      </c>
      <c r="F24" s="132">
        <v>62.75</v>
      </c>
      <c r="G24" s="44">
        <v>45317</v>
      </c>
      <c r="H24" s="131">
        <v>225</v>
      </c>
      <c r="I24" s="133">
        <v>1.5</v>
      </c>
      <c r="J24" s="134">
        <v>0.9</v>
      </c>
      <c r="K24" s="132">
        <v>32051.25</v>
      </c>
      <c r="L24" s="135">
        <v>2.4500000000000002</v>
      </c>
      <c r="M24" s="136">
        <v>15.48</v>
      </c>
      <c r="N24" s="132">
        <v>10602.47</v>
      </c>
      <c r="O24" s="8"/>
      <c r="P24" s="8"/>
      <c r="Q24" s="8"/>
      <c r="R24" s="8"/>
    </row>
    <row r="25" spans="1:18" x14ac:dyDescent="0.25">
      <c r="A25" s="42">
        <v>7</v>
      </c>
      <c r="B25" s="42" t="s">
        <v>45</v>
      </c>
      <c r="C25" s="42" t="s">
        <v>119</v>
      </c>
      <c r="D25" s="131">
        <v>62.25</v>
      </c>
      <c r="E25" s="44">
        <v>45312</v>
      </c>
      <c r="F25" s="132">
        <v>62</v>
      </c>
      <c r="G25" s="44">
        <v>45312</v>
      </c>
      <c r="H25" s="131">
        <v>207.5</v>
      </c>
      <c r="I25" s="133">
        <v>3.5</v>
      </c>
      <c r="J25" s="134">
        <v>0.51</v>
      </c>
      <c r="K25" s="132">
        <v>33253.25</v>
      </c>
      <c r="L25" s="135">
        <v>1.63</v>
      </c>
      <c r="M25" s="136">
        <v>14.63</v>
      </c>
      <c r="N25" s="132">
        <v>10503.06</v>
      </c>
      <c r="O25" s="8"/>
      <c r="P25" s="8"/>
      <c r="Q25" s="8"/>
      <c r="R25" s="8"/>
    </row>
    <row r="26" spans="1:18" x14ac:dyDescent="0.25">
      <c r="A26" s="42">
        <v>19</v>
      </c>
      <c r="B26" s="42" t="s">
        <v>60</v>
      </c>
      <c r="C26" s="42" t="s">
        <v>72</v>
      </c>
      <c r="D26" s="131">
        <v>64.75</v>
      </c>
      <c r="E26" s="44">
        <v>45310</v>
      </c>
      <c r="F26" s="132">
        <v>64.25</v>
      </c>
      <c r="G26" s="44">
        <v>45310</v>
      </c>
      <c r="H26" s="131">
        <v>217.5</v>
      </c>
      <c r="I26" s="133">
        <v>1.75</v>
      </c>
      <c r="J26" s="134">
        <v>0.44</v>
      </c>
      <c r="K26" s="132">
        <v>33253</v>
      </c>
      <c r="L26" s="135">
        <v>1.7</v>
      </c>
      <c r="M26" s="136">
        <v>14.83</v>
      </c>
      <c r="N26" s="132">
        <v>10502.02</v>
      </c>
      <c r="O26" s="8"/>
      <c r="P26" s="8"/>
      <c r="Q26" s="8"/>
      <c r="R26" s="8"/>
    </row>
    <row r="27" spans="1:18" x14ac:dyDescent="0.25">
      <c r="A27" s="42">
        <v>2</v>
      </c>
      <c r="B27" s="42" t="s">
        <v>45</v>
      </c>
      <c r="C27" s="42" t="s">
        <v>73</v>
      </c>
      <c r="D27" s="131">
        <v>68.75</v>
      </c>
      <c r="E27" s="44">
        <v>45311</v>
      </c>
      <c r="F27" s="132">
        <v>68.75</v>
      </c>
      <c r="G27" s="44">
        <v>45312</v>
      </c>
      <c r="H27" s="131">
        <v>212.5</v>
      </c>
      <c r="I27" s="133">
        <v>1</v>
      </c>
      <c r="J27" s="134">
        <v>0.01</v>
      </c>
      <c r="K27" s="132">
        <v>32051.25</v>
      </c>
      <c r="L27" s="135">
        <v>1.84</v>
      </c>
      <c r="M27" s="136">
        <v>14.33</v>
      </c>
      <c r="N27" s="132">
        <v>10464.26</v>
      </c>
      <c r="O27" s="8"/>
      <c r="P27" s="8"/>
      <c r="Q27" s="8"/>
      <c r="R27" s="8"/>
    </row>
    <row r="28" spans="1:18" x14ac:dyDescent="0.25">
      <c r="A28" s="42">
        <v>17</v>
      </c>
      <c r="B28" s="42" t="s">
        <v>60</v>
      </c>
      <c r="C28" s="42" t="s">
        <v>74</v>
      </c>
      <c r="D28" s="131">
        <v>63.25</v>
      </c>
      <c r="E28" s="44">
        <v>45311</v>
      </c>
      <c r="F28" s="132">
        <v>63.25</v>
      </c>
      <c r="G28" s="44">
        <v>45311</v>
      </c>
      <c r="H28" s="131">
        <v>221.25</v>
      </c>
      <c r="I28" s="133">
        <v>2</v>
      </c>
      <c r="J28" s="134">
        <v>0.41</v>
      </c>
      <c r="K28" s="132">
        <v>33253</v>
      </c>
      <c r="L28" s="135">
        <v>1.68</v>
      </c>
      <c r="M28" s="136">
        <v>14.6</v>
      </c>
      <c r="N28" s="132">
        <v>10456.01</v>
      </c>
      <c r="O28" s="8"/>
      <c r="P28" s="8"/>
      <c r="Q28" s="8"/>
      <c r="R28" s="8"/>
    </row>
    <row r="29" spans="1:18" x14ac:dyDescent="0.25">
      <c r="A29" s="42">
        <v>13</v>
      </c>
      <c r="B29" s="42" t="s">
        <v>52</v>
      </c>
      <c r="C29" s="42" t="s">
        <v>75</v>
      </c>
      <c r="D29" s="131">
        <v>63.25</v>
      </c>
      <c r="E29" s="44">
        <v>45312</v>
      </c>
      <c r="F29" s="132">
        <v>63.25</v>
      </c>
      <c r="G29" s="44">
        <v>45312</v>
      </c>
      <c r="H29" s="131">
        <v>196.25</v>
      </c>
      <c r="I29" s="133">
        <v>1.25</v>
      </c>
      <c r="J29" s="134">
        <v>0.78</v>
      </c>
      <c r="K29" s="132">
        <v>34054.5</v>
      </c>
      <c r="L29" s="135">
        <v>1.74</v>
      </c>
      <c r="M29" s="136">
        <v>15.43</v>
      </c>
      <c r="N29" s="132">
        <v>10288.65</v>
      </c>
      <c r="O29" s="8"/>
      <c r="P29" s="8"/>
      <c r="Q29" s="8"/>
      <c r="R29" s="8"/>
    </row>
    <row r="30" spans="1:18" x14ac:dyDescent="0.25">
      <c r="A30" s="42">
        <v>30</v>
      </c>
      <c r="B30" s="42" t="s">
        <v>76</v>
      </c>
      <c r="C30" s="42" t="s">
        <v>77</v>
      </c>
      <c r="D30" s="131">
        <v>64.75</v>
      </c>
      <c r="E30" s="44">
        <v>45313</v>
      </c>
      <c r="F30" s="132">
        <v>65</v>
      </c>
      <c r="G30" s="44">
        <v>45312</v>
      </c>
      <c r="H30" s="131">
        <v>185</v>
      </c>
      <c r="I30" s="133">
        <v>1</v>
      </c>
      <c r="J30" s="134">
        <v>0.36</v>
      </c>
      <c r="K30" s="132">
        <v>33653.75</v>
      </c>
      <c r="L30" s="135">
        <v>1.51</v>
      </c>
      <c r="M30" s="136">
        <v>14.95</v>
      </c>
      <c r="N30" s="132">
        <v>10229.959999999999</v>
      </c>
      <c r="O30" s="8"/>
      <c r="P30" s="8"/>
      <c r="Q30" s="8"/>
      <c r="R30" s="8"/>
    </row>
    <row r="31" spans="1:18" x14ac:dyDescent="0.25">
      <c r="A31" s="42">
        <v>20</v>
      </c>
      <c r="B31" s="42" t="s">
        <v>78</v>
      </c>
      <c r="C31" s="42" t="s">
        <v>79</v>
      </c>
      <c r="D31" s="131">
        <v>64.25</v>
      </c>
      <c r="E31" s="44">
        <v>45310</v>
      </c>
      <c r="F31" s="132">
        <v>64</v>
      </c>
      <c r="G31" s="44">
        <v>45310</v>
      </c>
      <c r="H31" s="131">
        <v>203.75</v>
      </c>
      <c r="I31" s="133">
        <v>1</v>
      </c>
      <c r="J31" s="134">
        <v>0.43</v>
      </c>
      <c r="K31" s="132">
        <v>33253</v>
      </c>
      <c r="L31" s="135">
        <v>1.93</v>
      </c>
      <c r="M31" s="136">
        <v>14.78</v>
      </c>
      <c r="N31" s="132">
        <v>10123.950000000001</v>
      </c>
      <c r="O31" s="8"/>
      <c r="P31" s="8"/>
      <c r="Q31" s="8"/>
      <c r="R31" s="8"/>
    </row>
    <row r="32" spans="1:18" x14ac:dyDescent="0.25">
      <c r="A32" s="42">
        <v>8</v>
      </c>
      <c r="B32" s="42" t="s">
        <v>45</v>
      </c>
      <c r="C32" s="42" t="s">
        <v>80</v>
      </c>
      <c r="D32" s="131">
        <v>67.5</v>
      </c>
      <c r="E32" s="44">
        <v>45312</v>
      </c>
      <c r="F32" s="132">
        <v>67.75</v>
      </c>
      <c r="G32" s="44">
        <v>45312</v>
      </c>
      <c r="H32" s="131">
        <v>210</v>
      </c>
      <c r="I32" s="133">
        <v>1</v>
      </c>
      <c r="J32" s="134">
        <v>0.13</v>
      </c>
      <c r="K32" s="132">
        <v>34455.25</v>
      </c>
      <c r="L32" s="138">
        <v>1.45</v>
      </c>
      <c r="M32" s="136">
        <v>14.73</v>
      </c>
      <c r="N32" s="132">
        <v>9969.23</v>
      </c>
      <c r="O32" s="2"/>
      <c r="P32" s="46"/>
      <c r="Q32" s="2"/>
      <c r="R32" s="2"/>
    </row>
    <row r="33" spans="1:18" x14ac:dyDescent="0.25">
      <c r="A33" s="42">
        <v>31</v>
      </c>
      <c r="B33" s="42" t="s">
        <v>76</v>
      </c>
      <c r="C33" s="42" t="s">
        <v>81</v>
      </c>
      <c r="D33" s="131">
        <v>69.75</v>
      </c>
      <c r="E33" s="44">
        <v>45316</v>
      </c>
      <c r="F33" s="132">
        <v>70</v>
      </c>
      <c r="G33" s="44">
        <v>45316</v>
      </c>
      <c r="H33" s="131">
        <v>197.5</v>
      </c>
      <c r="I33" s="133">
        <v>1.25</v>
      </c>
      <c r="J33" s="134">
        <v>0.7</v>
      </c>
      <c r="K33" s="132">
        <v>32051</v>
      </c>
      <c r="L33" s="135">
        <v>1.73</v>
      </c>
      <c r="M33" s="136">
        <v>15.05</v>
      </c>
      <c r="N33" s="132">
        <v>9933.81</v>
      </c>
      <c r="O33" s="2"/>
      <c r="P33" s="46"/>
      <c r="Q33" s="2"/>
      <c r="R33" s="2"/>
    </row>
    <row r="34" spans="1:18" x14ac:dyDescent="0.25">
      <c r="A34" s="42">
        <v>28</v>
      </c>
      <c r="B34" s="42" t="s">
        <v>55</v>
      </c>
      <c r="C34" s="42" t="s">
        <v>82</v>
      </c>
      <c r="D34" s="131">
        <v>66</v>
      </c>
      <c r="E34" s="137">
        <v>45308</v>
      </c>
      <c r="F34" s="132">
        <v>66</v>
      </c>
      <c r="G34" s="44">
        <v>45303</v>
      </c>
      <c r="H34" s="131">
        <v>218.75</v>
      </c>
      <c r="I34" s="133">
        <v>1.5</v>
      </c>
      <c r="J34" s="134">
        <v>0.08</v>
      </c>
      <c r="K34" s="132">
        <v>32452</v>
      </c>
      <c r="L34" s="135">
        <v>1.59</v>
      </c>
      <c r="M34" s="136">
        <v>14.13</v>
      </c>
      <c r="N34" s="132">
        <v>9873.9500000000007</v>
      </c>
      <c r="O34" s="2"/>
      <c r="P34" s="46"/>
      <c r="Q34" s="2"/>
      <c r="R34" s="2"/>
    </row>
    <row r="35" spans="1:18" x14ac:dyDescent="0.25">
      <c r="A35" s="42">
        <v>15</v>
      </c>
      <c r="B35" s="42" t="s">
        <v>67</v>
      </c>
      <c r="C35" s="42" t="s">
        <v>83</v>
      </c>
      <c r="D35" s="131">
        <v>61.5</v>
      </c>
      <c r="E35" s="44">
        <v>45309</v>
      </c>
      <c r="F35" s="132">
        <v>56.25</v>
      </c>
      <c r="G35" s="44">
        <v>45309</v>
      </c>
      <c r="H35" s="131">
        <v>198.75</v>
      </c>
      <c r="I35" s="133">
        <v>1.25</v>
      </c>
      <c r="J35" s="134">
        <v>0.25</v>
      </c>
      <c r="K35" s="132">
        <v>33253</v>
      </c>
      <c r="L35" s="135">
        <v>1.62</v>
      </c>
      <c r="M35" s="136">
        <v>14.53</v>
      </c>
      <c r="N35" s="132">
        <v>9668.0300000000007</v>
      </c>
      <c r="O35" s="2"/>
      <c r="P35" s="46"/>
      <c r="Q35" s="2"/>
      <c r="R35" s="2"/>
    </row>
    <row r="36" spans="1:18" x14ac:dyDescent="0.25">
      <c r="A36" s="42">
        <v>4</v>
      </c>
      <c r="B36" s="42" t="s">
        <v>45</v>
      </c>
      <c r="C36" s="42" t="s">
        <v>84</v>
      </c>
      <c r="D36" s="131">
        <v>64</v>
      </c>
      <c r="E36" s="44">
        <v>45311</v>
      </c>
      <c r="F36" s="132">
        <v>63.5</v>
      </c>
      <c r="G36" s="44">
        <v>45310</v>
      </c>
      <c r="H36" s="131">
        <v>216.25</v>
      </c>
      <c r="I36" s="133">
        <v>1.25</v>
      </c>
      <c r="J36" s="134">
        <v>0.09</v>
      </c>
      <c r="K36" s="132">
        <v>34455</v>
      </c>
      <c r="L36" s="138">
        <v>1.3</v>
      </c>
      <c r="M36" s="136">
        <v>14.83</v>
      </c>
      <c r="N36" s="132">
        <v>9304.25</v>
      </c>
      <c r="O36" s="2"/>
      <c r="P36" s="46"/>
      <c r="Q36" s="2"/>
      <c r="R36" s="2"/>
    </row>
    <row r="37" spans="1:18" x14ac:dyDescent="0.25">
      <c r="A37" s="42">
        <v>22</v>
      </c>
      <c r="B37" s="42" t="s">
        <v>85</v>
      </c>
      <c r="C37" s="42" t="s">
        <v>86</v>
      </c>
      <c r="D37" s="131">
        <v>66</v>
      </c>
      <c r="E37" s="44">
        <v>45311</v>
      </c>
      <c r="F37" s="132">
        <v>65</v>
      </c>
      <c r="G37" s="44">
        <v>45311</v>
      </c>
      <c r="H37" s="131">
        <v>221.25</v>
      </c>
      <c r="I37" s="133">
        <v>1.25</v>
      </c>
      <c r="J37" s="134">
        <v>0.19</v>
      </c>
      <c r="K37" s="132">
        <v>33653.75</v>
      </c>
      <c r="L37" s="135">
        <v>1.51</v>
      </c>
      <c r="M37" s="136">
        <v>14.75</v>
      </c>
      <c r="N37" s="132">
        <v>9162.18</v>
      </c>
      <c r="O37" s="2"/>
      <c r="P37" s="46"/>
      <c r="Q37" s="2"/>
      <c r="R37" s="2"/>
    </row>
    <row r="38" spans="1:18" x14ac:dyDescent="0.25">
      <c r="A38" s="42">
        <v>21</v>
      </c>
      <c r="B38" s="42" t="s">
        <v>78</v>
      </c>
      <c r="C38" s="42" t="s">
        <v>87</v>
      </c>
      <c r="D38" s="131">
        <v>69.25</v>
      </c>
      <c r="E38" s="44">
        <v>45311</v>
      </c>
      <c r="F38" s="132">
        <v>69.5</v>
      </c>
      <c r="G38" s="44">
        <v>45312</v>
      </c>
      <c r="H38" s="131">
        <v>211.25</v>
      </c>
      <c r="I38" s="133">
        <v>1.25</v>
      </c>
      <c r="J38" s="134">
        <v>0.13</v>
      </c>
      <c r="K38" s="132">
        <v>32852.5</v>
      </c>
      <c r="L38" s="138">
        <v>1.23</v>
      </c>
      <c r="M38" s="136">
        <v>15.25</v>
      </c>
      <c r="N38" s="132">
        <v>8802.7999999999993</v>
      </c>
      <c r="O38" s="2"/>
      <c r="P38" s="46"/>
      <c r="Q38" s="2"/>
      <c r="R38" s="2"/>
    </row>
    <row r="39" spans="1:18" x14ac:dyDescent="0.25">
      <c r="A39" s="8"/>
      <c r="B39" s="47"/>
      <c r="C39" s="11"/>
      <c r="D39" s="11"/>
      <c r="E39" s="11"/>
      <c r="F39" s="48"/>
      <c r="G39" s="49"/>
      <c r="H39" s="49"/>
      <c r="I39" s="64"/>
      <c r="J39" s="50"/>
      <c r="K39" s="51"/>
      <c r="L39" s="51"/>
      <c r="M39" s="65"/>
      <c r="N39" s="51"/>
      <c r="O39" s="2"/>
      <c r="P39" s="46"/>
      <c r="Q39" s="2"/>
      <c r="R39" s="2"/>
    </row>
    <row r="40" spans="1:18" x14ac:dyDescent="0.25">
      <c r="A40" s="30"/>
      <c r="B40" s="15"/>
      <c r="C40" s="52" t="s">
        <v>88</v>
      </c>
      <c r="D40" s="53">
        <f t="shared" ref="D40:N40" si="0">AVERAGE(D13:D38)</f>
        <v>65.461538461538467</v>
      </c>
      <c r="E40" s="54">
        <f t="shared" si="0"/>
        <v>45312.076923076922</v>
      </c>
      <c r="F40" s="53">
        <f t="shared" si="0"/>
        <v>65.29807692307692</v>
      </c>
      <c r="G40" s="55">
        <f t="shared" si="0"/>
        <v>45311.961538461539</v>
      </c>
      <c r="H40" s="53">
        <f t="shared" si="0"/>
        <v>211.82692307692307</v>
      </c>
      <c r="I40" s="57">
        <f t="shared" si="0"/>
        <v>1.375</v>
      </c>
      <c r="J40" s="56">
        <f t="shared" si="0"/>
        <v>0.40576923076923077</v>
      </c>
      <c r="K40" s="53">
        <f t="shared" si="0"/>
        <v>33191.5</v>
      </c>
      <c r="L40" s="57">
        <f t="shared" si="0"/>
        <v>1.8099999999999992</v>
      </c>
      <c r="M40" s="57">
        <f t="shared" si="0"/>
        <v>14.916923076923077</v>
      </c>
      <c r="N40" s="53">
        <f t="shared" si="0"/>
        <v>10466.905384615386</v>
      </c>
      <c r="O40" s="2"/>
      <c r="P40" s="2"/>
      <c r="Q40" s="2"/>
      <c r="R40" s="2"/>
    </row>
    <row r="41" spans="1:18" x14ac:dyDescent="0.25">
      <c r="A41" s="30"/>
      <c r="B41" s="15"/>
      <c r="C41" s="52" t="s">
        <v>89</v>
      </c>
      <c r="D41" s="66">
        <v>0.69815000000000005</v>
      </c>
      <c r="E41" s="57"/>
      <c r="F41" s="66">
        <v>0.59570999999999996</v>
      </c>
      <c r="G41" s="58"/>
      <c r="H41" s="67">
        <v>5.5663799999999997</v>
      </c>
      <c r="I41" s="67">
        <v>1.5508900000000001</v>
      </c>
      <c r="J41" s="68">
        <v>0.24088000000000001</v>
      </c>
      <c r="K41" s="69">
        <v>2095.9453800000001</v>
      </c>
      <c r="L41" s="68">
        <v>0.28299000000000002</v>
      </c>
      <c r="M41" s="66">
        <v>0.27605000000000002</v>
      </c>
      <c r="N41" s="66">
        <v>1703.5262600000001</v>
      </c>
      <c r="O41" s="2"/>
      <c r="P41" s="2"/>
      <c r="Q41" s="2"/>
      <c r="R41" s="2"/>
    </row>
    <row r="42" spans="1:18" x14ac:dyDescent="0.25">
      <c r="A42" s="30"/>
      <c r="B42" s="15"/>
      <c r="C42" s="52" t="s">
        <v>90</v>
      </c>
      <c r="D42" s="70">
        <v>0.76</v>
      </c>
      <c r="E42" s="57"/>
      <c r="F42" s="71">
        <v>0.65</v>
      </c>
      <c r="G42" s="57"/>
      <c r="H42" s="67">
        <v>1.87</v>
      </c>
      <c r="I42" s="67">
        <v>80.069999999999993</v>
      </c>
      <c r="J42" s="72">
        <v>42.26</v>
      </c>
      <c r="K42" s="72">
        <v>4.4800000000000004</v>
      </c>
      <c r="L42" s="72">
        <v>11.11</v>
      </c>
      <c r="M42" s="66">
        <v>1.31</v>
      </c>
      <c r="N42" s="72">
        <v>11.55</v>
      </c>
      <c r="O42" s="2"/>
      <c r="P42" s="2"/>
      <c r="Q42" s="2"/>
      <c r="R42" s="2"/>
    </row>
    <row r="43" spans="1:18" x14ac:dyDescent="0.25">
      <c r="A43" s="30"/>
      <c r="B43" s="15"/>
      <c r="C43" s="52" t="s">
        <v>91</v>
      </c>
      <c r="D43" s="53">
        <f>MAX(D13:D38)</f>
        <v>69.75</v>
      </c>
      <c r="E43" s="54">
        <f>MAX(E13:E38)</f>
        <v>45316</v>
      </c>
      <c r="F43" s="53">
        <f>MAX(F13:F38)</f>
        <v>70</v>
      </c>
      <c r="G43" s="55">
        <f>MAX(G13:G38)</f>
        <v>45317</v>
      </c>
      <c r="H43" s="53">
        <f>MAX(H40:H42)</f>
        <v>211.82692307692307</v>
      </c>
      <c r="I43" s="57">
        <f t="shared" ref="I43:N43" si="1">MAX(I13:I38)</f>
        <v>3.5</v>
      </c>
      <c r="J43" s="56">
        <f t="shared" si="1"/>
        <v>1.08</v>
      </c>
      <c r="K43" s="53">
        <f t="shared" si="1"/>
        <v>34855.75</v>
      </c>
      <c r="L43" s="57">
        <f t="shared" si="1"/>
        <v>2.4500000000000002</v>
      </c>
      <c r="M43" s="57">
        <f t="shared" si="1"/>
        <v>16</v>
      </c>
      <c r="N43" s="53">
        <f t="shared" si="1"/>
        <v>11999.34</v>
      </c>
      <c r="O43" s="2"/>
      <c r="P43" s="2"/>
      <c r="Q43" s="2"/>
      <c r="R43" s="2"/>
    </row>
    <row r="44" spans="1:18" x14ac:dyDescent="0.25">
      <c r="A44" s="30"/>
      <c r="B44" s="15"/>
      <c r="C44" s="52" t="s">
        <v>92</v>
      </c>
      <c r="D44" s="53">
        <f t="shared" ref="D44:N44" si="2">MIN(D13:D38)</f>
        <v>61.5</v>
      </c>
      <c r="E44" s="54">
        <f t="shared" si="2"/>
        <v>45308</v>
      </c>
      <c r="F44" s="53">
        <f t="shared" si="2"/>
        <v>56.25</v>
      </c>
      <c r="G44" s="55">
        <f t="shared" si="2"/>
        <v>45303</v>
      </c>
      <c r="H44" s="53">
        <f t="shared" si="2"/>
        <v>185</v>
      </c>
      <c r="I44" s="57">
        <f t="shared" si="2"/>
        <v>1</v>
      </c>
      <c r="J44" s="56">
        <f t="shared" si="2"/>
        <v>0.01</v>
      </c>
      <c r="K44" s="53">
        <f t="shared" si="2"/>
        <v>32051</v>
      </c>
      <c r="L44" s="57">
        <f t="shared" si="2"/>
        <v>1.23</v>
      </c>
      <c r="M44" s="57">
        <f t="shared" si="2"/>
        <v>14.13</v>
      </c>
      <c r="N44" s="53">
        <f t="shared" si="2"/>
        <v>8802.7999999999993</v>
      </c>
      <c r="O44" s="2"/>
      <c r="P44" s="2"/>
      <c r="Q44" s="2"/>
      <c r="R44" s="2"/>
    </row>
    <row r="45" spans="1:18" ht="18.75" x14ac:dyDescent="0.3">
      <c r="A45" s="59"/>
      <c r="B45" s="12"/>
      <c r="C45" s="22"/>
      <c r="D45" s="60" t="s">
        <v>93</v>
      </c>
      <c r="E45" s="61"/>
      <c r="F45" s="60" t="s">
        <v>93</v>
      </c>
      <c r="G45" s="61"/>
      <c r="H45" s="60" t="s">
        <v>93</v>
      </c>
      <c r="I45" s="60" t="s">
        <v>94</v>
      </c>
      <c r="J45" s="60" t="s">
        <v>93</v>
      </c>
      <c r="K45" s="60" t="s">
        <v>94</v>
      </c>
      <c r="L45" s="60" t="s">
        <v>93</v>
      </c>
      <c r="M45" s="60" t="s">
        <v>93</v>
      </c>
      <c r="N45" s="60" t="s">
        <v>94</v>
      </c>
      <c r="O45" s="62"/>
      <c r="P45" s="62"/>
      <c r="Q45" s="62"/>
      <c r="R45" s="62"/>
    </row>
    <row r="46" spans="1:18" x14ac:dyDescent="0.25">
      <c r="A46" s="8"/>
      <c r="B46" s="145" t="s">
        <v>95</v>
      </c>
      <c r="C46" s="145"/>
      <c r="D46" s="145"/>
      <c r="E46" s="145"/>
      <c r="F46" s="145"/>
      <c r="G46" s="145"/>
      <c r="H46" s="145"/>
      <c r="I46" s="145"/>
      <c r="J46" s="145"/>
      <c r="K46" s="145"/>
      <c r="L46" s="25"/>
      <c r="M46" s="14"/>
      <c r="N46" s="14"/>
      <c r="O46" s="2"/>
      <c r="P46" s="2"/>
      <c r="Q46" s="2"/>
      <c r="R46" s="2"/>
    </row>
    <row r="47" spans="1:18" x14ac:dyDescent="0.25">
      <c r="A47" s="8"/>
      <c r="B47" s="145" t="s">
        <v>96</v>
      </c>
      <c r="C47" s="145"/>
      <c r="D47" s="145"/>
      <c r="E47" s="145"/>
      <c r="F47" s="145"/>
      <c r="G47" s="146"/>
      <c r="H47" s="25"/>
      <c r="I47" s="25"/>
      <c r="J47" s="25"/>
      <c r="K47" s="25"/>
      <c r="L47" s="25"/>
      <c r="M47" s="74"/>
      <c r="N47" s="15"/>
      <c r="O47" s="2"/>
      <c r="P47" s="2"/>
      <c r="Q47" s="2"/>
      <c r="R47" s="2"/>
    </row>
    <row r="48" spans="1:18" x14ac:dyDescent="0.25">
      <c r="A48" s="8"/>
      <c r="B48" s="145" t="s">
        <v>97</v>
      </c>
      <c r="C48" s="145"/>
      <c r="D48" s="145"/>
      <c r="E48" s="145"/>
      <c r="F48" s="25"/>
      <c r="G48" s="24"/>
      <c r="H48" s="25"/>
      <c r="I48" s="25"/>
      <c r="J48" s="75"/>
      <c r="K48" s="76"/>
      <c r="L48" s="76"/>
      <c r="M48" s="74"/>
      <c r="N48" s="15"/>
      <c r="O48" s="2"/>
      <c r="P48" s="2"/>
      <c r="Q48" s="2"/>
      <c r="R48" s="2"/>
    </row>
    <row r="49" spans="1:18" x14ac:dyDescent="0.25">
      <c r="A49" s="8"/>
      <c r="B49" s="24" t="s">
        <v>98</v>
      </c>
      <c r="C49" s="73"/>
      <c r="D49" s="25"/>
      <c r="E49" s="24"/>
      <c r="F49" s="25"/>
      <c r="G49" s="24"/>
      <c r="H49" s="74"/>
      <c r="I49" s="15"/>
      <c r="J49" s="74"/>
      <c r="K49" s="74"/>
      <c r="L49" s="74"/>
      <c r="M49" s="74"/>
      <c r="N49" s="15"/>
      <c r="O49" s="2"/>
      <c r="P49" s="2"/>
      <c r="Q49" s="2"/>
      <c r="R49" s="2"/>
    </row>
    <row r="50" spans="1:18" x14ac:dyDescent="0.25">
      <c r="A50" s="8"/>
      <c r="B50" s="2"/>
      <c r="C50" s="2"/>
      <c r="D50" s="2"/>
      <c r="E50" s="2"/>
      <c r="F50" s="2"/>
      <c r="G50" s="24"/>
      <c r="H50" s="63"/>
      <c r="I50" s="2"/>
      <c r="J50" s="63"/>
      <c r="K50" s="63"/>
      <c r="L50" s="63"/>
      <c r="M50" s="63"/>
      <c r="N50" s="25"/>
      <c r="O50" s="2"/>
      <c r="P50" s="2"/>
      <c r="Q50" s="2"/>
      <c r="R50" s="2"/>
    </row>
  </sheetData>
  <mergeCells count="4">
    <mergeCell ref="D1:K1"/>
    <mergeCell ref="B46:K46"/>
    <mergeCell ref="B47:G47"/>
    <mergeCell ref="B48:E48"/>
  </mergeCells>
  <conditionalFormatting sqref="N13:N35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N13:N38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N39">
    <cfRule type="colorScale" priority="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57D644-C5AA-4F55-AA82-B6BB7479E92F}">
  <dimension ref="A1:W47"/>
  <sheetViews>
    <sheetView zoomScale="90" zoomScaleNormal="90" workbookViewId="0">
      <selection activeCell="C15" sqref="C15"/>
    </sheetView>
  </sheetViews>
  <sheetFormatPr baseColWidth="10" defaultRowHeight="15" x14ac:dyDescent="0.25"/>
  <cols>
    <col min="2" max="2" width="15.85546875" customWidth="1"/>
    <col min="3" max="3" width="25.7109375" customWidth="1"/>
    <col min="14" max="14" width="13.85546875" bestFit="1" customWidth="1"/>
    <col min="15" max="15" width="7.42578125" customWidth="1"/>
    <col min="16" max="23" width="7.140625" customWidth="1"/>
  </cols>
  <sheetData>
    <row r="1" spans="1:23" ht="15.75" x14ac:dyDescent="0.25">
      <c r="A1" s="77"/>
      <c r="B1" s="78"/>
      <c r="C1" s="78"/>
      <c r="D1" s="152" t="s">
        <v>0</v>
      </c>
      <c r="E1" s="148"/>
      <c r="F1" s="148"/>
      <c r="G1" s="148"/>
      <c r="H1" s="148"/>
      <c r="I1" s="148"/>
      <c r="J1" s="148"/>
      <c r="K1" s="148"/>
      <c r="L1" s="78"/>
      <c r="M1" s="78"/>
      <c r="N1" s="78"/>
      <c r="O1" s="78"/>
      <c r="P1" s="78"/>
      <c r="Q1" s="78"/>
      <c r="R1" s="78"/>
      <c r="S1" s="78"/>
      <c r="T1" s="78"/>
      <c r="U1" s="78"/>
      <c r="V1" s="78"/>
      <c r="W1" s="78"/>
    </row>
    <row r="2" spans="1:23" ht="15.75" x14ac:dyDescent="0.25">
      <c r="A2" s="77"/>
      <c r="B2" s="78"/>
      <c r="C2" s="78"/>
      <c r="D2" s="80" t="s">
        <v>115</v>
      </c>
      <c r="E2" s="81"/>
      <c r="F2" s="82"/>
      <c r="G2" s="81"/>
      <c r="H2" s="82"/>
      <c r="I2" s="82"/>
      <c r="K2" s="83" t="s">
        <v>3</v>
      </c>
      <c r="L2" s="83" t="s">
        <v>4</v>
      </c>
      <c r="M2" s="78"/>
      <c r="N2" s="78"/>
      <c r="O2" s="78"/>
      <c r="P2" s="78"/>
      <c r="Q2" s="78"/>
      <c r="R2" s="78"/>
      <c r="S2" s="78"/>
      <c r="T2" s="78"/>
      <c r="U2" s="78"/>
      <c r="V2" s="78"/>
      <c r="W2" s="78"/>
    </row>
    <row r="3" spans="1:23" x14ac:dyDescent="0.25">
      <c r="A3" s="77"/>
      <c r="B3" s="78"/>
      <c r="C3" s="78"/>
      <c r="D3" s="84"/>
      <c r="E3" s="78"/>
      <c r="F3" s="84"/>
      <c r="G3" s="78"/>
      <c r="H3" s="84"/>
      <c r="I3" s="84"/>
      <c r="J3" s="84"/>
      <c r="K3" s="84"/>
      <c r="L3" s="78"/>
      <c r="M3" s="78"/>
      <c r="N3" s="78"/>
      <c r="O3" s="78"/>
      <c r="P3" s="78"/>
      <c r="Q3" s="78"/>
      <c r="R3" s="78"/>
      <c r="S3" s="78"/>
      <c r="T3" s="78"/>
      <c r="U3" s="78"/>
      <c r="V3" s="78"/>
      <c r="W3" s="78"/>
    </row>
    <row r="4" spans="1:23" x14ac:dyDescent="0.25">
      <c r="A4" s="11" t="s">
        <v>99</v>
      </c>
      <c r="B4" s="85"/>
      <c r="C4" s="86"/>
      <c r="D4" s="87"/>
      <c r="E4" s="88"/>
      <c r="F4" s="11" t="s">
        <v>100</v>
      </c>
      <c r="G4" s="89"/>
      <c r="H4" s="90"/>
      <c r="I4" s="84"/>
      <c r="J4" s="84"/>
      <c r="K4" s="84"/>
      <c r="L4" s="78"/>
      <c r="M4" s="78"/>
      <c r="N4" s="78"/>
      <c r="O4" s="78"/>
      <c r="P4" s="78"/>
      <c r="Q4" s="78"/>
      <c r="R4" s="78"/>
      <c r="S4" s="78"/>
      <c r="T4" s="78"/>
      <c r="U4" s="78"/>
      <c r="V4" s="78"/>
      <c r="W4" s="78"/>
    </row>
    <row r="5" spans="1:23" x14ac:dyDescent="0.25">
      <c r="A5" s="11" t="s">
        <v>101</v>
      </c>
      <c r="B5" s="11"/>
      <c r="C5" s="11" t="s">
        <v>102</v>
      </c>
      <c r="E5" s="48"/>
      <c r="F5" s="48"/>
      <c r="G5" s="48"/>
      <c r="H5" s="84"/>
      <c r="I5" s="84"/>
      <c r="J5" s="84"/>
      <c r="K5" s="84"/>
      <c r="L5" s="78"/>
      <c r="M5" s="78"/>
      <c r="N5" s="78"/>
      <c r="O5" s="78"/>
      <c r="P5" s="78"/>
      <c r="Q5" s="78"/>
      <c r="R5" s="78"/>
      <c r="S5" s="78"/>
      <c r="T5" s="78"/>
      <c r="U5" s="78"/>
      <c r="V5" s="78"/>
      <c r="W5" s="78"/>
    </row>
    <row r="6" spans="1:23" x14ac:dyDescent="0.25">
      <c r="A6" s="11" t="s">
        <v>116</v>
      </c>
      <c r="B6" s="11"/>
      <c r="C6" s="11"/>
      <c r="D6" s="11"/>
      <c r="E6" s="48"/>
      <c r="F6" s="48"/>
      <c r="G6" s="48"/>
      <c r="H6" s="84"/>
      <c r="I6" s="84"/>
      <c r="J6" s="84"/>
      <c r="K6" s="84"/>
      <c r="L6" s="78"/>
      <c r="M6" s="78"/>
      <c r="N6" s="78"/>
      <c r="O6" s="78"/>
      <c r="P6" s="78"/>
      <c r="Q6" s="78"/>
      <c r="R6" s="78"/>
      <c r="S6" s="78"/>
      <c r="T6" s="78"/>
      <c r="U6" s="78"/>
      <c r="V6" s="78"/>
      <c r="W6" s="78"/>
    </row>
    <row r="7" spans="1:23" x14ac:dyDescent="0.25">
      <c r="A7" s="11" t="s">
        <v>103</v>
      </c>
      <c r="B7" s="11"/>
      <c r="C7" s="11"/>
      <c r="D7" s="11"/>
      <c r="E7" s="48"/>
      <c r="F7" s="48"/>
      <c r="G7" s="48"/>
      <c r="H7" s="84"/>
      <c r="I7" s="84"/>
      <c r="J7" s="84"/>
      <c r="K7" s="84"/>
      <c r="L7" s="78"/>
      <c r="M7" s="78"/>
      <c r="N7" s="78"/>
      <c r="O7" s="78"/>
      <c r="P7" s="78"/>
      <c r="Q7" s="78"/>
      <c r="R7" s="78"/>
      <c r="S7" s="78"/>
      <c r="T7" s="78"/>
      <c r="U7" s="78"/>
      <c r="V7" s="78"/>
      <c r="W7" s="78"/>
    </row>
    <row r="8" spans="1:23" x14ac:dyDescent="0.25">
      <c r="A8" s="11" t="s">
        <v>117</v>
      </c>
      <c r="B8" s="11"/>
      <c r="C8" s="11"/>
      <c r="D8" s="11"/>
      <c r="E8" s="11"/>
      <c r="F8" s="92"/>
      <c r="G8" s="92"/>
      <c r="H8" s="84"/>
      <c r="I8" s="84"/>
      <c r="J8" s="84"/>
      <c r="K8" s="84"/>
      <c r="L8" s="78"/>
      <c r="M8" s="78"/>
      <c r="N8" s="78"/>
      <c r="O8" s="78"/>
      <c r="P8" s="78"/>
      <c r="Q8" s="78"/>
      <c r="R8" s="78"/>
      <c r="S8" s="78"/>
      <c r="T8" s="78"/>
      <c r="U8" s="78"/>
      <c r="V8" s="78"/>
      <c r="W8" s="78"/>
    </row>
    <row r="9" spans="1:23" x14ac:dyDescent="0.25">
      <c r="A9" s="153" t="s">
        <v>104</v>
      </c>
      <c r="B9" s="148"/>
      <c r="C9" s="148"/>
      <c r="D9" s="148"/>
      <c r="E9" s="148"/>
      <c r="F9" s="48"/>
      <c r="G9" s="48"/>
      <c r="H9" s="84"/>
      <c r="I9" s="84"/>
      <c r="J9" s="84"/>
      <c r="K9" s="84"/>
      <c r="L9" s="78"/>
      <c r="M9" s="78"/>
      <c r="N9" s="78"/>
      <c r="O9" s="78"/>
      <c r="P9" s="78"/>
      <c r="Q9" s="78"/>
      <c r="R9" s="78"/>
      <c r="S9" s="78"/>
      <c r="T9" s="78"/>
      <c r="U9" s="78"/>
      <c r="V9" s="78"/>
      <c r="W9" s="78"/>
    </row>
    <row r="10" spans="1:23" x14ac:dyDescent="0.25">
      <c r="A10" s="77"/>
      <c r="B10" s="78"/>
      <c r="C10" s="78"/>
      <c r="D10" s="84"/>
      <c r="E10" s="78"/>
      <c r="F10" s="84"/>
      <c r="G10" s="78"/>
      <c r="H10" s="84"/>
      <c r="I10" s="84"/>
      <c r="J10" s="84"/>
      <c r="K10" s="84"/>
      <c r="L10" s="78"/>
      <c r="M10" s="78"/>
      <c r="N10" s="78"/>
      <c r="O10" s="78"/>
      <c r="P10" s="78"/>
      <c r="Q10" s="78"/>
      <c r="R10" s="78"/>
      <c r="S10" s="78"/>
      <c r="T10" s="78"/>
      <c r="U10" s="78"/>
      <c r="V10" s="78"/>
      <c r="W10" s="78"/>
    </row>
    <row r="11" spans="1:23" x14ac:dyDescent="0.25">
      <c r="A11" s="93"/>
      <c r="B11" s="94"/>
      <c r="C11" s="94"/>
      <c r="D11" s="93"/>
      <c r="E11" s="95"/>
      <c r="F11" s="93"/>
      <c r="G11" s="94"/>
      <c r="H11" s="84"/>
      <c r="I11" s="96" t="s">
        <v>25</v>
      </c>
      <c r="J11" s="23"/>
      <c r="K11" s="93"/>
      <c r="L11" s="93"/>
      <c r="M11" s="97" t="s">
        <v>105</v>
      </c>
      <c r="N11" s="98" t="s">
        <v>27</v>
      </c>
      <c r="O11" s="78"/>
      <c r="P11" s="91"/>
      <c r="Q11" s="78"/>
      <c r="R11" s="78"/>
      <c r="S11" s="78"/>
      <c r="T11" s="78"/>
      <c r="U11" s="78"/>
      <c r="V11" s="78"/>
      <c r="W11" s="78"/>
    </row>
    <row r="12" spans="1:23" x14ac:dyDescent="0.25">
      <c r="A12" s="99" t="s">
        <v>29</v>
      </c>
      <c r="B12" s="100" t="s">
        <v>30</v>
      </c>
      <c r="C12" s="100" t="s">
        <v>31</v>
      </c>
      <c r="D12" s="101" t="s">
        <v>32</v>
      </c>
      <c r="E12" s="99" t="s">
        <v>33</v>
      </c>
      <c r="F12" s="100" t="s">
        <v>34</v>
      </c>
      <c r="G12" s="100" t="s">
        <v>35</v>
      </c>
      <c r="H12" s="99" t="s">
        <v>106</v>
      </c>
      <c r="I12" s="102" t="s">
        <v>37</v>
      </c>
      <c r="J12" s="101" t="s">
        <v>38</v>
      </c>
      <c r="K12" s="100" t="s">
        <v>39</v>
      </c>
      <c r="L12" s="100" t="s">
        <v>40</v>
      </c>
      <c r="M12" s="99" t="s">
        <v>41</v>
      </c>
      <c r="N12" s="103" t="s">
        <v>42</v>
      </c>
      <c r="O12" s="149" t="s">
        <v>43</v>
      </c>
      <c r="P12" s="150"/>
      <c r="Q12" s="150"/>
      <c r="R12" s="150"/>
      <c r="S12" s="150"/>
      <c r="T12" s="150"/>
      <c r="U12" s="150"/>
      <c r="V12" s="150"/>
      <c r="W12" s="151"/>
    </row>
    <row r="13" spans="1:23" x14ac:dyDescent="0.25">
      <c r="A13" s="104">
        <v>9</v>
      </c>
      <c r="B13" s="104" t="s">
        <v>45</v>
      </c>
      <c r="C13" s="104" t="s">
        <v>46</v>
      </c>
      <c r="D13" s="140">
        <v>63</v>
      </c>
      <c r="E13" s="106">
        <v>45319</v>
      </c>
      <c r="F13" s="141">
        <v>63</v>
      </c>
      <c r="G13" s="106">
        <v>45319</v>
      </c>
      <c r="H13" s="140">
        <v>236.25</v>
      </c>
      <c r="I13" s="142">
        <v>1.25</v>
      </c>
      <c r="J13" s="107">
        <v>0.16</v>
      </c>
      <c r="K13" s="108">
        <v>58095.5</v>
      </c>
      <c r="L13" s="109">
        <v>1.1499999999999999</v>
      </c>
      <c r="M13" s="143">
        <v>16.73</v>
      </c>
      <c r="N13" s="139">
        <v>11168.63</v>
      </c>
      <c r="O13" s="112" t="s">
        <v>47</v>
      </c>
      <c r="P13" s="112"/>
      <c r="Q13" s="112"/>
      <c r="R13" s="112"/>
      <c r="S13" s="112"/>
      <c r="T13" s="112"/>
      <c r="U13" s="112"/>
      <c r="V13" s="112"/>
      <c r="W13" s="112"/>
    </row>
    <row r="14" spans="1:23" x14ac:dyDescent="0.25">
      <c r="A14" s="104">
        <v>31</v>
      </c>
      <c r="B14" s="104" t="s">
        <v>76</v>
      </c>
      <c r="C14" s="104" t="s">
        <v>81</v>
      </c>
      <c r="D14" s="140">
        <v>63.25</v>
      </c>
      <c r="E14" s="106">
        <v>45319</v>
      </c>
      <c r="F14" s="141">
        <v>63</v>
      </c>
      <c r="G14" s="106">
        <v>45319</v>
      </c>
      <c r="H14" s="140">
        <v>245</v>
      </c>
      <c r="I14" s="142">
        <v>1</v>
      </c>
      <c r="J14" s="107">
        <v>0.09</v>
      </c>
      <c r="K14" s="108">
        <v>60000</v>
      </c>
      <c r="L14" s="109">
        <v>1</v>
      </c>
      <c r="M14" s="143">
        <v>16.45</v>
      </c>
      <c r="N14" s="139">
        <v>11124.2</v>
      </c>
      <c r="O14" s="112" t="s">
        <v>47</v>
      </c>
      <c r="P14" s="112"/>
      <c r="Q14" s="112"/>
      <c r="R14" s="112"/>
      <c r="S14" s="112"/>
      <c r="T14" s="112"/>
      <c r="U14" s="112"/>
      <c r="V14" s="112"/>
      <c r="W14" s="112"/>
    </row>
    <row r="15" spans="1:23" x14ac:dyDescent="0.25">
      <c r="A15" s="104">
        <v>7</v>
      </c>
      <c r="B15" s="104" t="s">
        <v>45</v>
      </c>
      <c r="C15" s="104" t="s">
        <v>119</v>
      </c>
      <c r="D15" s="140">
        <v>61</v>
      </c>
      <c r="E15" s="106">
        <v>45317</v>
      </c>
      <c r="F15" s="141">
        <v>61</v>
      </c>
      <c r="G15" s="106">
        <v>45317</v>
      </c>
      <c r="H15" s="140">
        <v>226.25</v>
      </c>
      <c r="I15" s="142">
        <v>1.25</v>
      </c>
      <c r="J15" s="107">
        <v>0.09</v>
      </c>
      <c r="K15" s="108">
        <v>60476.25</v>
      </c>
      <c r="L15" s="109">
        <v>1.1000000000000001</v>
      </c>
      <c r="M15" s="143">
        <v>16.28</v>
      </c>
      <c r="N15" s="139">
        <v>10830.23</v>
      </c>
      <c r="O15" s="112" t="s">
        <v>47</v>
      </c>
      <c r="P15" s="112" t="s">
        <v>51</v>
      </c>
      <c r="Q15" s="112"/>
      <c r="R15" s="112"/>
      <c r="S15" s="112"/>
      <c r="T15" s="112"/>
      <c r="U15" s="112"/>
      <c r="V15" s="112"/>
      <c r="W15" s="112"/>
    </row>
    <row r="16" spans="1:23" x14ac:dyDescent="0.25">
      <c r="A16" s="104">
        <v>8</v>
      </c>
      <c r="B16" s="104" t="s">
        <v>45</v>
      </c>
      <c r="C16" s="104" t="s">
        <v>80</v>
      </c>
      <c r="D16" s="140">
        <v>61.5</v>
      </c>
      <c r="E16" s="106">
        <v>45317</v>
      </c>
      <c r="F16" s="141">
        <v>61.5</v>
      </c>
      <c r="G16" s="106">
        <v>45317</v>
      </c>
      <c r="H16" s="140">
        <v>233.75</v>
      </c>
      <c r="I16" s="142">
        <v>1.25</v>
      </c>
      <c r="J16" s="107">
        <v>0.04</v>
      </c>
      <c r="K16" s="108">
        <v>59524</v>
      </c>
      <c r="L16" s="109">
        <v>1</v>
      </c>
      <c r="M16" s="143">
        <v>16.18</v>
      </c>
      <c r="N16" s="139">
        <v>10766.53</v>
      </c>
      <c r="O16" s="112" t="s">
        <v>47</v>
      </c>
      <c r="P16" s="112" t="s">
        <v>51</v>
      </c>
      <c r="Q16" s="112" t="s">
        <v>54</v>
      </c>
      <c r="R16" s="112"/>
      <c r="S16" s="112"/>
      <c r="T16" s="112"/>
      <c r="U16" s="112"/>
      <c r="V16" s="112"/>
      <c r="W16" s="112"/>
    </row>
    <row r="17" spans="1:23" x14ac:dyDescent="0.25">
      <c r="A17" s="104">
        <v>30</v>
      </c>
      <c r="B17" s="104" t="s">
        <v>76</v>
      </c>
      <c r="C17" s="104" t="s">
        <v>77</v>
      </c>
      <c r="D17" s="140">
        <v>62</v>
      </c>
      <c r="E17" s="106">
        <v>45318</v>
      </c>
      <c r="F17" s="141">
        <v>62</v>
      </c>
      <c r="G17" s="106">
        <v>45318</v>
      </c>
      <c r="H17" s="140">
        <v>241.25</v>
      </c>
      <c r="I17" s="142">
        <v>1.25</v>
      </c>
      <c r="J17" s="107">
        <v>0.02</v>
      </c>
      <c r="K17" s="108">
        <v>58095.5</v>
      </c>
      <c r="L17" s="109">
        <v>1.08</v>
      </c>
      <c r="M17" s="143">
        <v>16.68</v>
      </c>
      <c r="N17" s="139">
        <v>10697</v>
      </c>
      <c r="O17" s="112" t="s">
        <v>47</v>
      </c>
      <c r="P17" s="112" t="s">
        <v>51</v>
      </c>
      <c r="Q17" s="112" t="s">
        <v>54</v>
      </c>
      <c r="R17" s="112" t="s">
        <v>57</v>
      </c>
      <c r="S17" s="112"/>
      <c r="T17" s="112"/>
      <c r="U17" s="112"/>
      <c r="V17" s="112"/>
      <c r="W17" s="112"/>
    </row>
    <row r="18" spans="1:23" x14ac:dyDescent="0.25">
      <c r="A18" s="104">
        <v>17</v>
      </c>
      <c r="B18" s="104" t="s">
        <v>60</v>
      </c>
      <c r="C18" s="104" t="s">
        <v>74</v>
      </c>
      <c r="D18" s="140">
        <v>64.25</v>
      </c>
      <c r="E18" s="106">
        <v>45320</v>
      </c>
      <c r="F18" s="141">
        <v>64</v>
      </c>
      <c r="G18" s="106">
        <v>45320</v>
      </c>
      <c r="H18" s="140">
        <v>268.75</v>
      </c>
      <c r="I18" s="142">
        <v>1.25</v>
      </c>
      <c r="J18" s="107">
        <v>0.01</v>
      </c>
      <c r="K18" s="108">
        <v>57619</v>
      </c>
      <c r="L18" s="109">
        <v>1.03</v>
      </c>
      <c r="M18" s="143">
        <v>16.100000000000001</v>
      </c>
      <c r="N18" s="139">
        <v>10662.38</v>
      </c>
      <c r="O18" s="112" t="s">
        <v>47</v>
      </c>
      <c r="P18" s="112" t="s">
        <v>51</v>
      </c>
      <c r="Q18" s="112" t="s">
        <v>54</v>
      </c>
      <c r="R18" s="112" t="s">
        <v>57</v>
      </c>
      <c r="S18" s="112" t="s">
        <v>59</v>
      </c>
      <c r="T18" s="112"/>
      <c r="U18" s="112"/>
      <c r="V18" s="112"/>
      <c r="W18" s="112"/>
    </row>
    <row r="19" spans="1:23" x14ac:dyDescent="0.25">
      <c r="A19" s="104">
        <v>10</v>
      </c>
      <c r="B19" s="104" t="s">
        <v>107</v>
      </c>
      <c r="C19" s="104" t="s">
        <v>108</v>
      </c>
      <c r="D19" s="140">
        <v>64.25</v>
      </c>
      <c r="E19" s="106">
        <v>45320</v>
      </c>
      <c r="F19" s="141">
        <v>64.25</v>
      </c>
      <c r="G19" s="106">
        <v>45320</v>
      </c>
      <c r="H19" s="140">
        <v>241.25</v>
      </c>
      <c r="I19" s="142">
        <v>1.25</v>
      </c>
      <c r="J19" s="107">
        <v>0.08</v>
      </c>
      <c r="K19" s="108">
        <v>56666.75</v>
      </c>
      <c r="L19" s="109">
        <v>1.28</v>
      </c>
      <c r="M19" s="143">
        <v>16.600000000000001</v>
      </c>
      <c r="N19" s="139">
        <v>10653.45</v>
      </c>
      <c r="O19" s="112" t="s">
        <v>47</v>
      </c>
      <c r="P19" s="112" t="s">
        <v>51</v>
      </c>
      <c r="Q19" s="112" t="s">
        <v>54</v>
      </c>
      <c r="R19" s="112" t="s">
        <v>57</v>
      </c>
      <c r="S19" s="112" t="s">
        <v>59</v>
      </c>
      <c r="T19" s="112"/>
      <c r="U19" s="112"/>
      <c r="V19" s="112"/>
      <c r="W19" s="112"/>
    </row>
    <row r="20" spans="1:23" x14ac:dyDescent="0.25">
      <c r="A20" s="104">
        <v>19</v>
      </c>
      <c r="B20" s="104" t="s">
        <v>60</v>
      </c>
      <c r="C20" s="104" t="s">
        <v>72</v>
      </c>
      <c r="D20" s="140">
        <v>63.5</v>
      </c>
      <c r="E20" s="106">
        <v>45319</v>
      </c>
      <c r="F20" s="141">
        <v>63.75</v>
      </c>
      <c r="G20" s="106">
        <v>45319</v>
      </c>
      <c r="H20" s="140">
        <v>256.25</v>
      </c>
      <c r="I20" s="142">
        <v>1</v>
      </c>
      <c r="J20" s="107">
        <v>0.04</v>
      </c>
      <c r="K20" s="108">
        <v>59047.75</v>
      </c>
      <c r="L20" s="109">
        <v>1.03</v>
      </c>
      <c r="M20" s="143">
        <v>16.149999999999999</v>
      </c>
      <c r="N20" s="139">
        <v>10532.75</v>
      </c>
      <c r="O20" s="112" t="s">
        <v>47</v>
      </c>
      <c r="P20" s="112" t="s">
        <v>51</v>
      </c>
      <c r="Q20" s="112" t="s">
        <v>54</v>
      </c>
      <c r="R20" s="112" t="s">
        <v>57</v>
      </c>
      <c r="S20" s="112" t="s">
        <v>59</v>
      </c>
      <c r="T20" s="112"/>
      <c r="U20" s="112"/>
      <c r="V20" s="112"/>
      <c r="W20" s="112"/>
    </row>
    <row r="21" spans="1:23" x14ac:dyDescent="0.25">
      <c r="A21" s="104">
        <v>18</v>
      </c>
      <c r="B21" s="104" t="s">
        <v>60</v>
      </c>
      <c r="C21" s="104" t="s">
        <v>61</v>
      </c>
      <c r="D21" s="140">
        <v>65</v>
      </c>
      <c r="E21" s="106">
        <v>45321</v>
      </c>
      <c r="F21" s="141">
        <v>65</v>
      </c>
      <c r="G21" s="106">
        <v>45321</v>
      </c>
      <c r="H21" s="140">
        <v>263.75</v>
      </c>
      <c r="I21" s="142">
        <v>1</v>
      </c>
      <c r="J21" s="107">
        <v>0.01</v>
      </c>
      <c r="K21" s="108">
        <v>58095.5</v>
      </c>
      <c r="L21" s="109">
        <v>1</v>
      </c>
      <c r="M21" s="143">
        <v>16.68</v>
      </c>
      <c r="N21" s="139">
        <v>10455.129999999999</v>
      </c>
      <c r="O21" s="112" t="s">
        <v>47</v>
      </c>
      <c r="P21" s="112" t="s">
        <v>51</v>
      </c>
      <c r="Q21" s="112" t="s">
        <v>54</v>
      </c>
      <c r="R21" s="112" t="s">
        <v>57</v>
      </c>
      <c r="S21" s="112" t="s">
        <v>59</v>
      </c>
      <c r="T21" s="112"/>
      <c r="U21" s="112"/>
      <c r="V21" s="112"/>
      <c r="W21" s="112"/>
    </row>
    <row r="22" spans="1:23" x14ac:dyDescent="0.25">
      <c r="A22" s="104">
        <v>1</v>
      </c>
      <c r="B22" s="104" t="s">
        <v>45</v>
      </c>
      <c r="C22" s="104" t="s">
        <v>58</v>
      </c>
      <c r="D22" s="140">
        <v>61.25</v>
      </c>
      <c r="E22" s="106">
        <v>45317</v>
      </c>
      <c r="F22" s="141">
        <v>61</v>
      </c>
      <c r="G22" s="106">
        <v>45317</v>
      </c>
      <c r="H22" s="140">
        <v>241.25</v>
      </c>
      <c r="I22" s="142">
        <v>1</v>
      </c>
      <c r="J22" s="107">
        <v>0.02</v>
      </c>
      <c r="K22" s="108">
        <v>59047.75</v>
      </c>
      <c r="L22" s="109">
        <v>1.63</v>
      </c>
      <c r="M22" s="143">
        <v>16.100000000000001</v>
      </c>
      <c r="N22" s="139">
        <v>10398.280000000001</v>
      </c>
      <c r="O22" s="112" t="s">
        <v>47</v>
      </c>
      <c r="P22" s="112" t="s">
        <v>51</v>
      </c>
      <c r="Q22" s="112" t="s">
        <v>54</v>
      </c>
      <c r="R22" s="112" t="s">
        <v>57</v>
      </c>
      <c r="S22" s="112" t="s">
        <v>59</v>
      </c>
      <c r="T22" s="112" t="s">
        <v>65</v>
      </c>
      <c r="U22" s="112"/>
      <c r="V22" s="112"/>
      <c r="W22" s="112"/>
    </row>
    <row r="23" spans="1:23" x14ac:dyDescent="0.25">
      <c r="A23" s="104">
        <v>25</v>
      </c>
      <c r="B23" s="104" t="s">
        <v>63</v>
      </c>
      <c r="C23" s="104" t="s">
        <v>69</v>
      </c>
      <c r="D23" s="140">
        <v>62</v>
      </c>
      <c r="E23" s="106">
        <v>45318</v>
      </c>
      <c r="F23" s="141">
        <v>61.5</v>
      </c>
      <c r="G23" s="106">
        <v>45317</v>
      </c>
      <c r="H23" s="140">
        <v>236.25</v>
      </c>
      <c r="I23" s="142">
        <v>1.75</v>
      </c>
      <c r="J23" s="107">
        <v>0.13</v>
      </c>
      <c r="K23" s="108">
        <v>58095.5</v>
      </c>
      <c r="L23" s="109">
        <v>1.43</v>
      </c>
      <c r="M23" s="143">
        <v>16.43</v>
      </c>
      <c r="N23" s="139">
        <v>10176.15</v>
      </c>
      <c r="O23" s="112"/>
      <c r="P23" s="112" t="s">
        <v>51</v>
      </c>
      <c r="Q23" s="112" t="s">
        <v>54</v>
      </c>
      <c r="R23" s="112" t="s">
        <v>57</v>
      </c>
      <c r="S23" s="112" t="s">
        <v>59</v>
      </c>
      <c r="T23" s="112" t="s">
        <v>65</v>
      </c>
      <c r="U23" s="112" t="s">
        <v>71</v>
      </c>
      <c r="V23" s="112"/>
      <c r="W23" s="112"/>
    </row>
    <row r="24" spans="1:23" x14ac:dyDescent="0.25">
      <c r="A24" s="104">
        <v>21</v>
      </c>
      <c r="B24" s="104" t="s">
        <v>78</v>
      </c>
      <c r="C24" s="104" t="s">
        <v>87</v>
      </c>
      <c r="D24" s="140">
        <v>62.25</v>
      </c>
      <c r="E24" s="106">
        <v>45318</v>
      </c>
      <c r="F24" s="141">
        <v>62.25</v>
      </c>
      <c r="G24" s="106">
        <v>45318</v>
      </c>
      <c r="H24" s="140">
        <v>238.75</v>
      </c>
      <c r="I24" s="142">
        <v>1.5</v>
      </c>
      <c r="J24" s="105">
        <v>0</v>
      </c>
      <c r="K24" s="108">
        <v>57619.25</v>
      </c>
      <c r="L24" s="109">
        <v>1</v>
      </c>
      <c r="M24" s="143">
        <v>16.579999999999998</v>
      </c>
      <c r="N24" s="139">
        <v>10119.73</v>
      </c>
      <c r="O24" s="112"/>
      <c r="P24" s="112" t="s">
        <v>51</v>
      </c>
      <c r="Q24" s="112" t="s">
        <v>54</v>
      </c>
      <c r="R24" s="112" t="s">
        <v>57</v>
      </c>
      <c r="S24" s="112" t="s">
        <v>59</v>
      </c>
      <c r="T24" s="112" t="s">
        <v>65</v>
      </c>
      <c r="U24" s="112" t="s">
        <v>71</v>
      </c>
      <c r="V24" s="112"/>
      <c r="W24" s="112"/>
    </row>
    <row r="25" spans="1:23" x14ac:dyDescent="0.25">
      <c r="A25" s="104">
        <v>11</v>
      </c>
      <c r="B25" s="104" t="s">
        <v>107</v>
      </c>
      <c r="C25" s="104" t="s">
        <v>109</v>
      </c>
      <c r="D25" s="140">
        <v>62.75</v>
      </c>
      <c r="E25" s="106">
        <v>45318</v>
      </c>
      <c r="F25" s="141">
        <v>63</v>
      </c>
      <c r="G25" s="106">
        <v>45319</v>
      </c>
      <c r="H25" s="140">
        <v>238.75</v>
      </c>
      <c r="I25" s="142">
        <v>1</v>
      </c>
      <c r="J25" s="107">
        <v>0.02</v>
      </c>
      <c r="K25" s="108">
        <v>58095.25</v>
      </c>
      <c r="L25" s="109">
        <v>1.05</v>
      </c>
      <c r="M25" s="143">
        <v>16.88</v>
      </c>
      <c r="N25" s="139">
        <v>10066.75</v>
      </c>
      <c r="O25" s="112"/>
      <c r="P25" s="112" t="s">
        <v>51</v>
      </c>
      <c r="Q25" s="112" t="s">
        <v>54</v>
      </c>
      <c r="R25" s="112" t="s">
        <v>57</v>
      </c>
      <c r="S25" s="112" t="s">
        <v>59</v>
      </c>
      <c r="T25" s="112" t="s">
        <v>65</v>
      </c>
      <c r="U25" s="112" t="s">
        <v>71</v>
      </c>
      <c r="V25" s="112" t="s">
        <v>112</v>
      </c>
      <c r="W25" s="112"/>
    </row>
    <row r="26" spans="1:23" x14ac:dyDescent="0.25">
      <c r="A26" s="104">
        <v>12</v>
      </c>
      <c r="B26" s="104" t="s">
        <v>107</v>
      </c>
      <c r="C26" s="104" t="s">
        <v>110</v>
      </c>
      <c r="D26" s="140">
        <v>64.75</v>
      </c>
      <c r="E26" s="106">
        <v>45320</v>
      </c>
      <c r="F26" s="141">
        <v>65</v>
      </c>
      <c r="G26" s="106">
        <v>45321</v>
      </c>
      <c r="H26" s="140">
        <v>246.25</v>
      </c>
      <c r="I26" s="142">
        <v>1.5</v>
      </c>
      <c r="J26" s="107">
        <v>0.02</v>
      </c>
      <c r="K26" s="108">
        <v>58571.5</v>
      </c>
      <c r="L26" s="109">
        <v>1.03</v>
      </c>
      <c r="M26" s="143">
        <v>16.899999999999999</v>
      </c>
      <c r="N26" s="139">
        <v>10035.299999999999</v>
      </c>
      <c r="O26" s="112"/>
      <c r="P26" s="112"/>
      <c r="Q26" s="112" t="s">
        <v>54</v>
      </c>
      <c r="R26" s="112" t="s">
        <v>57</v>
      </c>
      <c r="S26" s="112" t="s">
        <v>59</v>
      </c>
      <c r="T26" s="112" t="s">
        <v>65</v>
      </c>
      <c r="U26" s="112" t="s">
        <v>71</v>
      </c>
      <c r="V26" s="112" t="s">
        <v>112</v>
      </c>
      <c r="W26" s="112"/>
    </row>
    <row r="27" spans="1:23" x14ac:dyDescent="0.25">
      <c r="A27" s="104">
        <v>3</v>
      </c>
      <c r="B27" s="104" t="s">
        <v>45</v>
      </c>
      <c r="C27" s="104" t="s">
        <v>62</v>
      </c>
      <c r="D27" s="140">
        <v>62.5</v>
      </c>
      <c r="E27" s="106">
        <v>45318</v>
      </c>
      <c r="F27" s="141">
        <v>62.25</v>
      </c>
      <c r="G27" s="106">
        <v>45318</v>
      </c>
      <c r="H27" s="140">
        <v>253.75</v>
      </c>
      <c r="I27" s="142">
        <v>1</v>
      </c>
      <c r="J27" s="107">
        <v>0.01</v>
      </c>
      <c r="K27" s="108">
        <v>60952.25</v>
      </c>
      <c r="L27" s="109">
        <v>1.18</v>
      </c>
      <c r="M27" s="143">
        <v>16.079999999999998</v>
      </c>
      <c r="N27" s="139">
        <v>9988.23</v>
      </c>
      <c r="O27" s="112"/>
      <c r="P27" s="112"/>
      <c r="Q27" s="112" t="s">
        <v>54</v>
      </c>
      <c r="R27" s="112" t="s">
        <v>57</v>
      </c>
      <c r="S27" s="112" t="s">
        <v>59</v>
      </c>
      <c r="T27" s="112" t="s">
        <v>65</v>
      </c>
      <c r="U27" s="112" t="s">
        <v>71</v>
      </c>
      <c r="V27" s="112" t="s">
        <v>112</v>
      </c>
      <c r="W27" s="112"/>
    </row>
    <row r="28" spans="1:23" x14ac:dyDescent="0.25">
      <c r="A28" s="104">
        <v>5</v>
      </c>
      <c r="B28" s="104" t="s">
        <v>45</v>
      </c>
      <c r="C28" s="104" t="s">
        <v>66</v>
      </c>
      <c r="D28" s="140">
        <v>62</v>
      </c>
      <c r="E28" s="106">
        <v>45318</v>
      </c>
      <c r="F28" s="141">
        <v>62</v>
      </c>
      <c r="G28" s="106">
        <v>45318</v>
      </c>
      <c r="H28" s="140">
        <v>252.5</v>
      </c>
      <c r="I28" s="142">
        <v>1.25</v>
      </c>
      <c r="J28" s="107">
        <v>0.04</v>
      </c>
      <c r="K28" s="108">
        <v>60476</v>
      </c>
      <c r="L28" s="109">
        <v>1.35</v>
      </c>
      <c r="M28" s="143">
        <v>16.399999999999999</v>
      </c>
      <c r="N28" s="139">
        <v>9939.4</v>
      </c>
      <c r="O28" s="112"/>
      <c r="P28" s="112"/>
      <c r="Q28" s="112"/>
      <c r="R28" s="112" t="s">
        <v>57</v>
      </c>
      <c r="S28" s="112" t="s">
        <v>59</v>
      </c>
      <c r="T28" s="112" t="s">
        <v>65</v>
      </c>
      <c r="U28" s="112" t="s">
        <v>71</v>
      </c>
      <c r="V28" s="112" t="s">
        <v>112</v>
      </c>
      <c r="W28" s="112"/>
    </row>
    <row r="29" spans="1:23" x14ac:dyDescent="0.25">
      <c r="A29" s="104">
        <v>26</v>
      </c>
      <c r="B29" s="104" t="s">
        <v>55</v>
      </c>
      <c r="C29" s="104" t="s">
        <v>111</v>
      </c>
      <c r="D29" s="140">
        <v>60.75</v>
      </c>
      <c r="E29" s="106">
        <v>45316</v>
      </c>
      <c r="F29" s="141">
        <v>61</v>
      </c>
      <c r="G29" s="106">
        <v>45317</v>
      </c>
      <c r="H29" s="140">
        <v>252.5</v>
      </c>
      <c r="I29" s="142">
        <v>1</v>
      </c>
      <c r="J29" s="107">
        <v>0.02</v>
      </c>
      <c r="K29" s="108">
        <v>58095.5</v>
      </c>
      <c r="L29" s="109">
        <v>1.03</v>
      </c>
      <c r="M29" s="143">
        <v>15.93</v>
      </c>
      <c r="N29" s="139">
        <v>9870.9500000000007</v>
      </c>
      <c r="O29" s="112"/>
      <c r="P29" s="112"/>
      <c r="Q29" s="112"/>
      <c r="R29" s="112"/>
      <c r="S29" s="112" t="s">
        <v>59</v>
      </c>
      <c r="T29" s="112" t="s">
        <v>65</v>
      </c>
      <c r="U29" s="112" t="s">
        <v>71</v>
      </c>
      <c r="V29" s="112" t="s">
        <v>112</v>
      </c>
      <c r="W29" s="112"/>
    </row>
    <row r="30" spans="1:23" x14ac:dyDescent="0.25">
      <c r="A30" s="104">
        <v>4</v>
      </c>
      <c r="B30" s="104" t="s">
        <v>45</v>
      </c>
      <c r="C30" s="104" t="s">
        <v>84</v>
      </c>
      <c r="D30" s="140">
        <v>62</v>
      </c>
      <c r="E30" s="106">
        <v>45318</v>
      </c>
      <c r="F30" s="141">
        <v>62.5</v>
      </c>
      <c r="G30" s="106">
        <v>45318</v>
      </c>
      <c r="H30" s="140">
        <v>252.5</v>
      </c>
      <c r="I30" s="142">
        <v>1.25</v>
      </c>
      <c r="J30" s="107">
        <v>0.03</v>
      </c>
      <c r="K30" s="108">
        <v>57619.25</v>
      </c>
      <c r="L30" s="109">
        <v>1.1000000000000001</v>
      </c>
      <c r="M30" s="143">
        <v>16.18</v>
      </c>
      <c r="N30" s="139">
        <v>9601.1299999999992</v>
      </c>
      <c r="O30" s="112"/>
      <c r="P30" s="112"/>
      <c r="Q30" s="112"/>
      <c r="R30" s="112"/>
      <c r="S30" s="112"/>
      <c r="T30" s="112" t="s">
        <v>65</v>
      </c>
      <c r="U30" s="112" t="s">
        <v>71</v>
      </c>
      <c r="V30" s="112" t="s">
        <v>112</v>
      </c>
      <c r="W30" s="112"/>
    </row>
    <row r="31" spans="1:23" x14ac:dyDescent="0.25">
      <c r="A31" s="104">
        <v>6</v>
      </c>
      <c r="B31" s="104" t="s">
        <v>45</v>
      </c>
      <c r="C31" s="104" t="s">
        <v>70</v>
      </c>
      <c r="D31" s="140">
        <v>64.5</v>
      </c>
      <c r="E31" s="106">
        <v>45320</v>
      </c>
      <c r="F31" s="141">
        <v>64.75</v>
      </c>
      <c r="G31" s="106">
        <v>45320</v>
      </c>
      <c r="H31" s="140">
        <v>262.5</v>
      </c>
      <c r="I31" s="142">
        <v>1</v>
      </c>
      <c r="J31" s="105">
        <v>0.1</v>
      </c>
      <c r="K31" s="108">
        <v>59047.75</v>
      </c>
      <c r="L31" s="109">
        <v>1.1299999999999999</v>
      </c>
      <c r="M31" s="143">
        <v>16.68</v>
      </c>
      <c r="N31" s="139">
        <v>9429.93</v>
      </c>
      <c r="O31" s="112"/>
      <c r="P31" s="112"/>
      <c r="Q31" s="112"/>
      <c r="R31" s="112"/>
      <c r="S31" s="112"/>
      <c r="T31" s="112"/>
      <c r="U31" s="112" t="s">
        <v>71</v>
      </c>
      <c r="V31" s="112" t="s">
        <v>112</v>
      </c>
      <c r="W31" s="112"/>
    </row>
    <row r="32" spans="1:23" x14ac:dyDescent="0.25">
      <c r="A32" s="104">
        <v>2</v>
      </c>
      <c r="B32" s="104" t="s">
        <v>45</v>
      </c>
      <c r="C32" s="104" t="s">
        <v>73</v>
      </c>
      <c r="D32" s="140">
        <v>61</v>
      </c>
      <c r="E32" s="106">
        <v>45317</v>
      </c>
      <c r="F32" s="141">
        <v>61.25</v>
      </c>
      <c r="G32" s="106">
        <v>45317</v>
      </c>
      <c r="H32" s="140">
        <v>247.5</v>
      </c>
      <c r="I32" s="142">
        <v>1</v>
      </c>
      <c r="J32" s="105">
        <v>0</v>
      </c>
      <c r="K32" s="108">
        <v>59523.75</v>
      </c>
      <c r="L32" s="109">
        <v>1.05</v>
      </c>
      <c r="M32" s="143">
        <v>16.18</v>
      </c>
      <c r="N32" s="139">
        <v>9266.2800000000007</v>
      </c>
      <c r="O32" s="112"/>
      <c r="P32" s="112"/>
      <c r="Q32" s="112"/>
      <c r="R32" s="112"/>
      <c r="S32" s="112"/>
      <c r="T32" s="112"/>
      <c r="U32" s="112"/>
      <c r="V32" s="112" t="s">
        <v>112</v>
      </c>
      <c r="W32" s="112"/>
    </row>
    <row r="33" spans="1:23" x14ac:dyDescent="0.25">
      <c r="A33" s="104">
        <v>20</v>
      </c>
      <c r="B33" s="104" t="s">
        <v>78</v>
      </c>
      <c r="C33" s="104" t="s">
        <v>79</v>
      </c>
      <c r="D33" s="140">
        <v>61</v>
      </c>
      <c r="E33" s="106">
        <v>45317</v>
      </c>
      <c r="F33" s="141">
        <v>61</v>
      </c>
      <c r="G33" s="106">
        <v>45317</v>
      </c>
      <c r="H33" s="140">
        <v>233.75</v>
      </c>
      <c r="I33" s="142">
        <v>1</v>
      </c>
      <c r="J33" s="107">
        <v>0.05</v>
      </c>
      <c r="K33" s="108">
        <v>58571.5</v>
      </c>
      <c r="L33" s="109">
        <v>1.05</v>
      </c>
      <c r="M33" s="143">
        <v>15.68</v>
      </c>
      <c r="N33" s="139">
        <v>8166.68</v>
      </c>
      <c r="O33" s="112"/>
      <c r="P33" s="112"/>
      <c r="Q33" s="112"/>
      <c r="R33" s="112"/>
      <c r="S33" s="112"/>
      <c r="T33" s="112"/>
      <c r="U33" s="112"/>
      <c r="V33" s="79"/>
      <c r="W33" s="112" t="s">
        <v>113</v>
      </c>
    </row>
    <row r="34" spans="1:23" x14ac:dyDescent="0.25">
      <c r="A34" s="84"/>
      <c r="B34" s="115"/>
      <c r="C34" s="115"/>
      <c r="D34" s="113"/>
      <c r="E34" s="116"/>
      <c r="F34" s="111"/>
      <c r="G34" s="116"/>
      <c r="H34" s="113"/>
      <c r="I34" s="113"/>
      <c r="J34" s="113"/>
      <c r="K34" s="111"/>
      <c r="L34" s="111"/>
      <c r="M34" s="111"/>
      <c r="N34" s="111"/>
      <c r="O34" s="84"/>
      <c r="P34" s="84"/>
      <c r="Q34" s="84"/>
      <c r="R34" s="84"/>
      <c r="S34" s="84"/>
      <c r="T34" s="84"/>
      <c r="U34" s="84"/>
      <c r="V34" s="78"/>
      <c r="W34" s="78"/>
    </row>
    <row r="35" spans="1:23" x14ac:dyDescent="0.25">
      <c r="A35" s="78"/>
      <c r="B35" s="78"/>
      <c r="C35" s="88"/>
      <c r="D35" s="88"/>
      <c r="E35" s="88"/>
      <c r="F35" s="88"/>
      <c r="G35" s="88"/>
      <c r="H35" s="99" t="s">
        <v>24</v>
      </c>
      <c r="I35" s="117" t="s">
        <v>25</v>
      </c>
      <c r="J35" s="23"/>
      <c r="K35" s="88"/>
      <c r="L35" s="88"/>
      <c r="M35" s="88"/>
      <c r="N35" s="88"/>
      <c r="O35" s="78"/>
      <c r="P35" s="78"/>
      <c r="Q35" s="78"/>
      <c r="R35" s="78"/>
      <c r="S35" s="78"/>
      <c r="T35" s="78"/>
      <c r="U35" s="78"/>
      <c r="V35" s="78"/>
      <c r="W35" s="78"/>
    </row>
    <row r="36" spans="1:23" x14ac:dyDescent="0.25">
      <c r="A36" s="93"/>
      <c r="B36" s="94"/>
      <c r="C36" s="88"/>
      <c r="D36" s="100" t="s">
        <v>32</v>
      </c>
      <c r="E36" s="99" t="s">
        <v>33</v>
      </c>
      <c r="F36" s="100" t="s">
        <v>34</v>
      </c>
      <c r="G36" s="99" t="s">
        <v>35</v>
      </c>
      <c r="H36" s="99" t="s">
        <v>36</v>
      </c>
      <c r="I36" s="102" t="s">
        <v>37</v>
      </c>
      <c r="J36" s="101" t="s">
        <v>38</v>
      </c>
      <c r="K36" s="100" t="s">
        <v>39</v>
      </c>
      <c r="L36" s="101" t="s">
        <v>40</v>
      </c>
      <c r="M36" s="100" t="s">
        <v>41</v>
      </c>
      <c r="N36" s="100" t="s">
        <v>42</v>
      </c>
      <c r="O36" s="78"/>
      <c r="P36" s="78"/>
      <c r="Q36" s="78"/>
      <c r="R36" s="78"/>
      <c r="S36" s="78"/>
      <c r="T36" s="78"/>
      <c r="U36" s="78"/>
      <c r="V36" s="78"/>
      <c r="W36" s="78"/>
    </row>
    <row r="37" spans="1:23" x14ac:dyDescent="0.25">
      <c r="A37" s="93"/>
      <c r="B37" s="94"/>
      <c r="C37" s="126" t="s">
        <v>88</v>
      </c>
      <c r="D37" s="118">
        <f t="shared" ref="D37:N37" si="0">AVERAGE(D13:D33)</f>
        <v>62.595238095238095</v>
      </c>
      <c r="E37" s="119">
        <f t="shared" si="0"/>
        <v>45318.333333333336</v>
      </c>
      <c r="F37" s="118">
        <f t="shared" si="0"/>
        <v>62.61904761904762</v>
      </c>
      <c r="G37" s="119">
        <f t="shared" si="0"/>
        <v>45318.428571428572</v>
      </c>
      <c r="H37" s="118">
        <f t="shared" si="0"/>
        <v>246.13095238095238</v>
      </c>
      <c r="I37" s="120">
        <f t="shared" si="0"/>
        <v>1.1785714285714286</v>
      </c>
      <c r="J37" s="121">
        <f t="shared" si="0"/>
        <v>4.6666666666666676E-2</v>
      </c>
      <c r="K37" s="118">
        <f t="shared" si="0"/>
        <v>58730.261904761908</v>
      </c>
      <c r="L37" s="120">
        <f t="shared" si="0"/>
        <v>1.1285714285714288</v>
      </c>
      <c r="M37" s="120">
        <f t="shared" si="0"/>
        <v>16.374761904761904</v>
      </c>
      <c r="N37" s="118">
        <f t="shared" si="0"/>
        <v>10188.052857142857</v>
      </c>
      <c r="O37" s="94"/>
      <c r="P37" s="78"/>
      <c r="Q37" s="78"/>
      <c r="R37" s="78"/>
      <c r="S37" s="78"/>
      <c r="T37" s="78"/>
      <c r="U37" s="78"/>
      <c r="V37" s="78"/>
      <c r="W37" s="78"/>
    </row>
    <row r="38" spans="1:23" x14ac:dyDescent="0.25">
      <c r="A38" s="93"/>
      <c r="B38" s="94"/>
      <c r="C38" s="126" t="s">
        <v>89</v>
      </c>
      <c r="D38" s="121">
        <v>0.61080000000000001</v>
      </c>
      <c r="E38" s="121"/>
      <c r="F38" s="127">
        <v>0.52788000000000002</v>
      </c>
      <c r="G38" s="121"/>
      <c r="H38" s="121">
        <v>5.59</v>
      </c>
      <c r="I38" s="121">
        <v>0.64859999999999995</v>
      </c>
      <c r="J38" s="121">
        <v>7.1569999999999995E-2</v>
      </c>
      <c r="K38" s="127">
        <v>2055.41</v>
      </c>
      <c r="L38" s="127">
        <v>0.10569000000000001</v>
      </c>
      <c r="M38" s="127">
        <v>0.48226999999999998</v>
      </c>
      <c r="N38" s="127">
        <v>805.91</v>
      </c>
      <c r="O38" s="94"/>
      <c r="P38" s="78"/>
      <c r="Q38" s="78"/>
      <c r="R38" s="78"/>
      <c r="S38" s="78"/>
      <c r="T38" s="78"/>
      <c r="U38" s="78"/>
      <c r="V38" s="78"/>
      <c r="W38" s="78"/>
    </row>
    <row r="39" spans="1:23" x14ac:dyDescent="0.25">
      <c r="A39" s="93"/>
      <c r="B39" s="94"/>
      <c r="C39" s="126" t="s">
        <v>90</v>
      </c>
      <c r="D39" s="117">
        <v>0.69</v>
      </c>
      <c r="E39" s="121"/>
      <c r="F39" s="23">
        <v>0.6</v>
      </c>
      <c r="G39" s="121"/>
      <c r="H39" s="90">
        <v>1.61</v>
      </c>
      <c r="I39" s="117">
        <v>38.909999999999997</v>
      </c>
      <c r="J39" s="117">
        <v>111.27</v>
      </c>
      <c r="K39" s="117">
        <v>2.4700000000000002</v>
      </c>
      <c r="L39" s="117">
        <v>6.63</v>
      </c>
      <c r="M39" s="117">
        <v>2.08</v>
      </c>
      <c r="N39" s="117">
        <v>5.59</v>
      </c>
      <c r="O39" s="94"/>
      <c r="P39" s="78"/>
      <c r="Q39" s="78"/>
      <c r="R39" s="78"/>
      <c r="S39" s="78"/>
      <c r="T39" s="78"/>
      <c r="U39" s="78"/>
      <c r="V39" s="78"/>
      <c r="W39" s="78"/>
    </row>
    <row r="40" spans="1:23" x14ac:dyDescent="0.25">
      <c r="A40" s="93"/>
      <c r="B40" s="94"/>
      <c r="C40" s="126" t="s">
        <v>114</v>
      </c>
      <c r="D40" s="118">
        <f t="shared" ref="D40:N40" si="1">MAX(D13:D33)</f>
        <v>65</v>
      </c>
      <c r="E40" s="119">
        <f t="shared" si="1"/>
        <v>45321</v>
      </c>
      <c r="F40" s="118">
        <f t="shared" si="1"/>
        <v>65</v>
      </c>
      <c r="G40" s="119">
        <f t="shared" si="1"/>
        <v>45321</v>
      </c>
      <c r="H40" s="118">
        <f t="shared" si="1"/>
        <v>268.75</v>
      </c>
      <c r="I40" s="120">
        <f t="shared" si="1"/>
        <v>1.75</v>
      </c>
      <c r="J40" s="121">
        <f t="shared" si="1"/>
        <v>0.16</v>
      </c>
      <c r="K40" s="118">
        <f t="shared" si="1"/>
        <v>60952.25</v>
      </c>
      <c r="L40" s="120">
        <f t="shared" si="1"/>
        <v>1.63</v>
      </c>
      <c r="M40" s="120">
        <f t="shared" si="1"/>
        <v>16.899999999999999</v>
      </c>
      <c r="N40" s="118">
        <f t="shared" si="1"/>
        <v>11168.63</v>
      </c>
      <c r="O40" s="94"/>
      <c r="P40" s="78"/>
      <c r="Q40" s="78"/>
      <c r="R40" s="78"/>
      <c r="S40" s="78"/>
      <c r="T40" s="78"/>
      <c r="U40" s="78"/>
      <c r="V40" s="78"/>
      <c r="W40" s="78"/>
    </row>
    <row r="41" spans="1:23" x14ac:dyDescent="0.25">
      <c r="A41" s="93"/>
      <c r="B41" s="94"/>
      <c r="C41" s="126" t="s">
        <v>92</v>
      </c>
      <c r="D41" s="118">
        <f t="shared" ref="D41:N41" si="2">MIN(D13:D33)</f>
        <v>60.75</v>
      </c>
      <c r="E41" s="119">
        <f t="shared" si="2"/>
        <v>45316</v>
      </c>
      <c r="F41" s="118">
        <f t="shared" si="2"/>
        <v>61</v>
      </c>
      <c r="G41" s="119">
        <f t="shared" si="2"/>
        <v>45317</v>
      </c>
      <c r="H41" s="118">
        <f t="shared" si="2"/>
        <v>226.25</v>
      </c>
      <c r="I41" s="120">
        <f t="shared" si="2"/>
        <v>1</v>
      </c>
      <c r="J41" s="121">
        <f t="shared" si="2"/>
        <v>0</v>
      </c>
      <c r="K41" s="118">
        <f t="shared" si="2"/>
        <v>56666.75</v>
      </c>
      <c r="L41" s="120">
        <f t="shared" si="2"/>
        <v>1</v>
      </c>
      <c r="M41" s="120">
        <f t="shared" si="2"/>
        <v>15.68</v>
      </c>
      <c r="N41" s="118">
        <f t="shared" si="2"/>
        <v>8166.68</v>
      </c>
      <c r="O41" s="94"/>
      <c r="P41" s="78"/>
      <c r="Q41" s="78"/>
      <c r="R41" s="78"/>
      <c r="S41" s="78"/>
      <c r="T41" s="78"/>
      <c r="U41" s="78"/>
      <c r="V41" s="78"/>
      <c r="W41" s="78"/>
    </row>
    <row r="42" spans="1:23" ht="18.75" x14ac:dyDescent="0.3">
      <c r="A42" s="122"/>
      <c r="B42" s="123"/>
      <c r="C42" s="128"/>
      <c r="D42" s="129" t="s">
        <v>93</v>
      </c>
      <c r="E42" s="130"/>
      <c r="F42" s="129" t="s">
        <v>93</v>
      </c>
      <c r="G42" s="130"/>
      <c r="H42" s="129" t="s">
        <v>93</v>
      </c>
      <c r="I42" s="129" t="s">
        <v>94</v>
      </c>
      <c r="J42" s="129" t="s">
        <v>93</v>
      </c>
      <c r="K42" s="129" t="s">
        <v>93</v>
      </c>
      <c r="L42" s="129" t="s">
        <v>93</v>
      </c>
      <c r="M42" s="129" t="s">
        <v>93</v>
      </c>
      <c r="N42" s="129" t="s">
        <v>93</v>
      </c>
      <c r="O42" s="124"/>
      <c r="P42" s="124"/>
      <c r="Q42" s="124"/>
      <c r="R42" s="124"/>
      <c r="S42" s="124"/>
      <c r="T42" s="124"/>
      <c r="U42" s="124"/>
      <c r="V42" s="124"/>
      <c r="W42" s="124"/>
    </row>
    <row r="43" spans="1:23" x14ac:dyDescent="0.25">
      <c r="A43" s="84"/>
      <c r="B43" s="147" t="s">
        <v>95</v>
      </c>
      <c r="C43" s="148"/>
      <c r="D43" s="148"/>
      <c r="E43" s="148"/>
      <c r="F43" s="148"/>
      <c r="G43" s="148"/>
      <c r="H43" s="148"/>
      <c r="I43" s="148"/>
      <c r="J43" s="148"/>
      <c r="K43" s="148"/>
      <c r="L43" s="90"/>
      <c r="M43" s="84"/>
      <c r="N43" s="84"/>
      <c r="O43" s="78"/>
      <c r="P43" s="78"/>
      <c r="Q43" s="78"/>
      <c r="R43" s="78"/>
      <c r="S43" s="78"/>
      <c r="T43" s="78"/>
      <c r="U43" s="78"/>
      <c r="V43" s="78"/>
      <c r="W43" s="78"/>
    </row>
    <row r="44" spans="1:23" x14ac:dyDescent="0.25">
      <c r="A44" s="84"/>
      <c r="B44" s="147" t="s">
        <v>96</v>
      </c>
      <c r="C44" s="148"/>
      <c r="D44" s="148"/>
      <c r="E44" s="148"/>
      <c r="F44" s="148"/>
      <c r="G44" s="148"/>
      <c r="H44" s="90"/>
      <c r="I44" s="90"/>
      <c r="J44" s="90"/>
      <c r="K44" s="90"/>
      <c r="L44" s="90"/>
      <c r="M44" s="114"/>
      <c r="N44" s="78"/>
      <c r="O44" s="78"/>
      <c r="P44" s="78"/>
      <c r="Q44" s="78"/>
      <c r="R44" s="78"/>
      <c r="S44" s="78"/>
      <c r="T44" s="78"/>
      <c r="U44" s="78"/>
      <c r="V44" s="78"/>
      <c r="W44" s="78"/>
    </row>
    <row r="45" spans="1:23" x14ac:dyDescent="0.25">
      <c r="A45" s="84"/>
      <c r="B45" s="147" t="s">
        <v>97</v>
      </c>
      <c r="C45" s="148"/>
      <c r="D45" s="148"/>
      <c r="E45" s="148"/>
      <c r="F45" s="90"/>
      <c r="G45" s="85"/>
      <c r="H45" s="90"/>
      <c r="I45" s="90"/>
      <c r="J45" s="90"/>
      <c r="K45" s="90"/>
      <c r="L45" s="114"/>
      <c r="M45" s="110"/>
      <c r="N45" s="78"/>
      <c r="O45" s="78"/>
      <c r="P45" s="78"/>
      <c r="Q45" s="78"/>
      <c r="R45" s="78"/>
      <c r="S45" s="78"/>
      <c r="T45" s="78"/>
      <c r="U45" s="78"/>
      <c r="V45" s="78"/>
      <c r="W45" s="78"/>
    </row>
    <row r="46" spans="1:23" x14ac:dyDescent="0.25">
      <c r="A46" s="84"/>
      <c r="B46" s="85" t="s">
        <v>98</v>
      </c>
      <c r="C46" s="125"/>
      <c r="D46" s="90"/>
      <c r="E46" s="85"/>
      <c r="F46" s="90"/>
      <c r="G46" s="85"/>
      <c r="H46" s="78"/>
      <c r="I46" s="90"/>
      <c r="J46" s="110"/>
      <c r="K46" s="78"/>
      <c r="L46" s="90"/>
      <c r="M46" s="90"/>
      <c r="N46" s="114"/>
      <c r="O46" s="78"/>
      <c r="P46" s="78"/>
      <c r="Q46" s="78"/>
      <c r="R46" s="78"/>
      <c r="S46" s="78"/>
      <c r="T46" s="78"/>
      <c r="U46" s="78"/>
      <c r="V46" s="78"/>
      <c r="W46" s="78"/>
    </row>
    <row r="47" spans="1:23" x14ac:dyDescent="0.25">
      <c r="A47" s="78"/>
      <c r="B47" s="78"/>
      <c r="C47" s="78"/>
      <c r="D47" s="78"/>
      <c r="E47" s="78"/>
      <c r="F47" s="78"/>
      <c r="G47" s="78"/>
      <c r="H47" s="78"/>
      <c r="I47" s="78"/>
      <c r="J47" s="90"/>
      <c r="K47" s="90"/>
      <c r="L47" s="90"/>
      <c r="M47" s="90"/>
      <c r="N47" s="110"/>
      <c r="O47" s="78"/>
      <c r="P47" s="78"/>
      <c r="Q47" s="78"/>
      <c r="R47" s="78"/>
      <c r="S47" s="78"/>
      <c r="T47" s="78"/>
      <c r="U47" s="78"/>
      <c r="V47" s="78"/>
      <c r="W47" s="78"/>
    </row>
  </sheetData>
  <mergeCells count="6">
    <mergeCell ref="B45:E45"/>
    <mergeCell ref="O12:W12"/>
    <mergeCell ref="D1:K1"/>
    <mergeCell ref="A9:E9"/>
    <mergeCell ref="B43:K43"/>
    <mergeCell ref="B44:G44"/>
  </mergeCells>
  <conditionalFormatting sqref="N34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N13:N33">
    <cfRule type="colorScale" priority="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SD Temprana</vt:lpstr>
      <vt:lpstr>Riego Tardía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Dionisio Martinez</dc:creator>
  <cp:lastModifiedBy>Dionisio Martinez</cp:lastModifiedBy>
  <dcterms:created xsi:type="dcterms:W3CDTF">2024-09-11T14:54:42Z</dcterms:created>
  <dcterms:modified xsi:type="dcterms:W3CDTF">2024-09-14T12:53:14Z</dcterms:modified>
</cp:coreProperties>
</file>